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clawhorn\Downloads\"/>
    </mc:Choice>
  </mc:AlternateContent>
  <xr:revisionPtr revIDLastSave="0" documentId="8_{56E00473-A118-488A-A10E-C14563759C5C}" xr6:coauthVersionLast="47" xr6:coauthVersionMax="47" xr10:uidLastSave="{00000000-0000-0000-0000-000000000000}"/>
  <bookViews>
    <workbookView xWindow="-120" yWindow="-120" windowWidth="29040" windowHeight="15720" xr2:uid="{00000000-000D-0000-FFFF-FFFF00000000}"/>
  </bookViews>
  <sheets>
    <sheet name="00 41 00 Bid Form" sheetId="1" r:id="rId1"/>
  </sheets>
  <definedNames>
    <definedName name="_xlnm.Print_Area" localSheetId="0">'00 41 00 Bid Form'!$A$2:$F$370</definedName>
  </definedNames>
  <calcPr calcId="191029"/>
</workbook>
</file>

<file path=xl/calcChain.xml><?xml version="1.0" encoding="utf-8"?>
<calcChain xmlns="http://schemas.openxmlformats.org/spreadsheetml/2006/main">
  <c r="F74" i="1" l="1"/>
  <c r="F75" i="1"/>
  <c r="F76" i="1"/>
  <c r="F77" i="1"/>
  <c r="F78" i="1"/>
  <c r="F79" i="1"/>
  <c r="F80" i="1"/>
  <c r="F81" i="1"/>
  <c r="F82" i="1"/>
  <c r="F83" i="1"/>
  <c r="F84" i="1"/>
  <c r="F85" i="1"/>
  <c r="F86" i="1"/>
  <c r="F87" i="1"/>
  <c r="F88" i="1"/>
  <c r="F89" i="1"/>
  <c r="F90"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146" i="1"/>
  <c r="F145" i="1"/>
  <c r="F257" i="1"/>
  <c r="F256" i="1"/>
  <c r="F258" i="1" l="1"/>
  <c r="F255" i="1"/>
  <c r="F254" i="1"/>
  <c r="F253" i="1"/>
  <c r="F252" i="1"/>
  <c r="F251" i="1"/>
  <c r="F250" i="1"/>
  <c r="F249" i="1"/>
  <c r="F248" i="1"/>
  <c r="F247" i="1"/>
  <c r="F246" i="1"/>
  <c r="F245" i="1"/>
  <c r="F244" i="1"/>
  <c r="F243" i="1"/>
  <c r="C91" i="1" l="1"/>
  <c r="F91" i="1" s="1"/>
  <c r="F162" i="1" l="1"/>
  <c r="F269" i="1" l="1"/>
  <c r="F268" i="1"/>
  <c r="F267" i="1"/>
  <c r="F147" i="1"/>
  <c r="F6" i="1" l="1"/>
  <c r="F285" i="1"/>
  <c r="F230" i="1" l="1"/>
  <c r="F231" i="1"/>
  <c r="F232" i="1"/>
  <c r="F233" i="1"/>
  <c r="F234" i="1"/>
  <c r="F235" i="1"/>
  <c r="F236" i="1"/>
  <c r="F237" i="1"/>
  <c r="F238" i="1"/>
  <c r="F239" i="1"/>
  <c r="F240" i="1"/>
  <c r="F241" i="1"/>
  <c r="F242" i="1"/>
  <c r="F229" i="1"/>
  <c r="E259" i="1" l="1"/>
  <c r="C292" i="1" s="1"/>
  <c r="F148" i="1"/>
  <c r="F355" i="1" l="1"/>
  <c r="F354" i="1"/>
  <c r="F353" i="1"/>
  <c r="F352" i="1"/>
  <c r="F351" i="1"/>
  <c r="F350" i="1"/>
  <c r="F349" i="1"/>
  <c r="F348" i="1"/>
  <c r="F347" i="1"/>
  <c r="F346" i="1"/>
  <c r="F345" i="1"/>
  <c r="F344" i="1"/>
  <c r="F343" i="1"/>
  <c r="F342" i="1"/>
  <c r="F341" i="1"/>
  <c r="F340" i="1"/>
  <c r="F339" i="1"/>
  <c r="F338" i="1"/>
  <c r="F337" i="1"/>
  <c r="F336" i="1"/>
  <c r="F335" i="1"/>
  <c r="F334" i="1"/>
  <c r="F333" i="1"/>
  <c r="F332" i="1"/>
  <c r="F331" i="1"/>
  <c r="E356" i="1" l="1"/>
  <c r="C370" i="1" s="1"/>
  <c r="F284" i="1"/>
  <c r="F283" i="1"/>
  <c r="F282" i="1"/>
  <c r="F281" i="1"/>
  <c r="F280" i="1"/>
  <c r="F279" i="1"/>
  <c r="F278" i="1"/>
  <c r="F277" i="1"/>
  <c r="F276" i="1"/>
  <c r="F275" i="1"/>
  <c r="F274" i="1"/>
  <c r="F273" i="1"/>
  <c r="F272" i="1"/>
  <c r="F271" i="1"/>
  <c r="F270" i="1"/>
  <c r="F323" i="1"/>
  <c r="F321" i="1"/>
  <c r="F319" i="1"/>
  <c r="F318" i="1"/>
  <c r="F317" i="1"/>
  <c r="F307" i="1"/>
  <c r="F209" i="1"/>
  <c r="F208" i="1"/>
  <c r="F207" i="1"/>
  <c r="F206" i="1"/>
  <c r="F205" i="1"/>
  <c r="F204" i="1"/>
  <c r="F203" i="1"/>
  <c r="F214" i="1"/>
  <c r="F201" i="1"/>
  <c r="F200" i="1"/>
  <c r="F202" i="1"/>
  <c r="F198" i="1"/>
  <c r="F199" i="1"/>
  <c r="F210" i="1"/>
  <c r="F215" i="1"/>
  <c r="F287" i="1"/>
  <c r="F286" i="1"/>
  <c r="F165" i="1"/>
  <c r="F164" i="1"/>
  <c r="F157" i="1"/>
  <c r="F156" i="1"/>
  <c r="F212" i="1"/>
  <c r="F211" i="1"/>
  <c r="F309" i="1" l="1"/>
  <c r="F310" i="1"/>
  <c r="F5" i="1"/>
  <c r="F139" i="1"/>
  <c r="F140" i="1"/>
  <c r="F142" i="1"/>
  <c r="F143" i="1"/>
  <c r="F73" i="1"/>
  <c r="E149" i="1" s="1"/>
  <c r="F176" i="1"/>
  <c r="F153" i="1"/>
  <c r="F154" i="1"/>
  <c r="F155" i="1"/>
  <c r="F178" i="1"/>
  <c r="F179" i="1"/>
  <c r="F180" i="1"/>
  <c r="F181" i="1"/>
  <c r="F182" i="1"/>
  <c r="F183" i="1"/>
  <c r="F184" i="1"/>
  <c r="F185" i="1"/>
  <c r="F186" i="1"/>
  <c r="F195" i="1"/>
  <c r="F187" i="1"/>
  <c r="F188" i="1"/>
  <c r="F288" i="1"/>
  <c r="F213" i="1"/>
  <c r="F196" i="1"/>
  <c r="F197" i="1"/>
  <c r="F194" i="1"/>
  <c r="F172" i="1"/>
  <c r="F173" i="1"/>
  <c r="F174" i="1"/>
  <c r="F177" i="1"/>
  <c r="F175" i="1"/>
  <c r="F193" i="1"/>
  <c r="F302" i="1"/>
  <c r="F303" i="1"/>
  <c r="F304" i="1"/>
  <c r="F305" i="1"/>
  <c r="F306" i="1"/>
  <c r="F308" i="1"/>
  <c r="F311" i="1"/>
  <c r="F312" i="1"/>
  <c r="F313" i="1"/>
  <c r="F314" i="1"/>
  <c r="F315" i="1"/>
  <c r="F316" i="1"/>
  <c r="F320" i="1"/>
  <c r="F322" i="1"/>
  <c r="F301" i="1"/>
  <c r="F159" i="1"/>
  <c r="F160" i="1"/>
  <c r="F158" i="1"/>
  <c r="F163" i="1"/>
  <c r="F166" i="1"/>
  <c r="F167" i="1"/>
  <c r="F161" i="1"/>
  <c r="E324" i="1" l="1"/>
  <c r="E216" i="1"/>
  <c r="C223" i="1" s="1"/>
  <c r="E189" i="1"/>
  <c r="C222" i="1" s="1"/>
  <c r="E168" i="1"/>
  <c r="C221" i="1" s="1"/>
  <c r="C220" i="1"/>
  <c r="E68" i="1"/>
  <c r="C219" i="1" s="1"/>
  <c r="E289" i="1"/>
  <c r="C293" i="1" s="1"/>
  <c r="C368" i="1"/>
  <c r="C294" i="1" l="1"/>
  <c r="C364" i="1" s="1"/>
  <c r="C224" i="1"/>
  <c r="C362" i="1" s="1"/>
  <c r="C366" i="1" l="1"/>
</calcChain>
</file>

<file path=xl/sharedStrings.xml><?xml version="1.0" encoding="utf-8"?>
<sst xmlns="http://schemas.openxmlformats.org/spreadsheetml/2006/main" count="818" uniqueCount="465">
  <si>
    <r>
      <rPr>
        <b/>
        <sz val="10"/>
        <rFont val="Times New Roman"/>
        <family val="1"/>
      </rPr>
      <t>Item No.</t>
    </r>
  </si>
  <si>
    <r>
      <rPr>
        <b/>
        <sz val="10"/>
        <rFont val="Times New Roman"/>
        <family val="1"/>
      </rPr>
      <t>Description</t>
    </r>
  </si>
  <si>
    <r>
      <rPr>
        <b/>
        <sz val="10"/>
        <rFont val="Times New Roman"/>
        <family val="1"/>
      </rPr>
      <t>Quantity</t>
    </r>
  </si>
  <si>
    <r>
      <rPr>
        <b/>
        <sz val="10"/>
        <rFont val="Times New Roman"/>
        <family val="1"/>
      </rPr>
      <t>Unit</t>
    </r>
  </si>
  <si>
    <r>
      <rPr>
        <b/>
        <sz val="10"/>
        <rFont val="Times New Roman"/>
        <family val="1"/>
      </rPr>
      <t>Unit Price</t>
    </r>
  </si>
  <si>
    <r>
      <rPr>
        <b/>
        <sz val="10"/>
        <rFont val="Times New Roman"/>
        <family val="1"/>
      </rPr>
      <t>Total</t>
    </r>
  </si>
  <si>
    <r>
      <rPr>
        <sz val="10"/>
        <rFont val="Times New Roman"/>
        <family val="1"/>
      </rPr>
      <t>IA - 1</t>
    </r>
  </si>
  <si>
    <r>
      <rPr>
        <sz val="10"/>
        <rFont val="Times New Roman"/>
        <family val="1"/>
      </rPr>
      <t>l.f.</t>
    </r>
  </si>
  <si>
    <r>
      <rPr>
        <sz val="10"/>
        <rFont val="Times New Roman"/>
        <family val="1"/>
      </rPr>
      <t>ea.</t>
    </r>
  </si>
  <si>
    <r>
      <rPr>
        <sz val="10"/>
        <rFont val="Times New Roman"/>
        <family val="1"/>
      </rPr>
      <t>Service saddle on existing line (4" and 6" tap)</t>
    </r>
  </si>
  <si>
    <r>
      <rPr>
        <sz val="10"/>
        <rFont val="Times New Roman"/>
        <family val="1"/>
      </rPr>
      <t>Rehab of exist sewer using 8-inch flexible liner</t>
    </r>
  </si>
  <si>
    <r>
      <rPr>
        <sz val="10"/>
        <rFont val="Times New Roman"/>
        <family val="1"/>
      </rPr>
      <t>Rehab of exist sewer using 10-inch flexible liner</t>
    </r>
  </si>
  <si>
    <r>
      <rPr>
        <sz val="10"/>
        <rFont val="Times New Roman"/>
        <family val="1"/>
      </rPr>
      <t>IB - 1</t>
    </r>
  </si>
  <si>
    <r>
      <rPr>
        <sz val="10"/>
        <rFont val="Times New Roman"/>
        <family val="1"/>
      </rPr>
      <t>Fittings (Accessories included)</t>
    </r>
  </si>
  <si>
    <r>
      <rPr>
        <sz val="10"/>
        <rFont val="Times New Roman"/>
        <family val="1"/>
      </rPr>
      <t>lbs.</t>
    </r>
  </si>
  <si>
    <r>
      <rPr>
        <sz val="10"/>
        <rFont val="Times New Roman"/>
        <family val="1"/>
      </rPr>
      <t>Tie rods (3/4”)</t>
    </r>
  </si>
  <si>
    <r>
      <rPr>
        <sz val="10"/>
        <rFont val="Times New Roman"/>
        <family val="1"/>
      </rPr>
      <t>Fire hydrant barrel extension for depths greater than 4’ (high &amp; low pressure)</t>
    </r>
  </si>
  <si>
    <r>
      <rPr>
        <sz val="10"/>
        <rFont val="Times New Roman"/>
        <family val="1"/>
      </rPr>
      <t>v.f.</t>
    </r>
  </si>
  <si>
    <r>
      <rPr>
        <sz val="10"/>
        <rFont val="Times New Roman"/>
        <family val="1"/>
      </rPr>
      <t>2” Tie-in</t>
    </r>
  </si>
  <si>
    <r>
      <rPr>
        <sz val="10"/>
        <rFont val="Times New Roman"/>
        <family val="1"/>
      </rPr>
      <t>2” Insert Valve Installation</t>
    </r>
  </si>
  <si>
    <r>
      <rPr>
        <sz val="10"/>
        <rFont val="Times New Roman"/>
        <family val="1"/>
      </rPr>
      <t>4” Insert Valve Installation</t>
    </r>
  </si>
  <si>
    <r>
      <rPr>
        <sz val="10"/>
        <rFont val="Times New Roman"/>
        <family val="1"/>
      </rPr>
      <t>6” Insert Valve Installation</t>
    </r>
  </si>
  <si>
    <r>
      <rPr>
        <sz val="10"/>
        <rFont val="Times New Roman"/>
        <family val="1"/>
      </rPr>
      <t>8” Insert Valve Installation</t>
    </r>
  </si>
  <si>
    <r>
      <rPr>
        <sz val="10"/>
        <rFont val="Times New Roman"/>
        <family val="1"/>
      </rPr>
      <t>10” Insert Valve Installation</t>
    </r>
  </si>
  <si>
    <r>
      <rPr>
        <sz val="10"/>
        <rFont val="Times New Roman"/>
        <family val="1"/>
      </rPr>
      <t>1” x 16”</t>
    </r>
  </si>
  <si>
    <r>
      <rPr>
        <sz val="10"/>
        <rFont val="Times New Roman"/>
        <family val="1"/>
      </rPr>
      <t>2” x 16”</t>
    </r>
  </si>
  <si>
    <r>
      <rPr>
        <sz val="10"/>
        <rFont val="Times New Roman"/>
        <family val="1"/>
      </rPr>
      <t>1” x 18”</t>
    </r>
  </si>
  <si>
    <r>
      <rPr>
        <sz val="10"/>
        <rFont val="Times New Roman"/>
        <family val="1"/>
      </rPr>
      <t>2” x 18”</t>
    </r>
  </si>
  <si>
    <r>
      <rPr>
        <sz val="10"/>
        <rFont val="Times New Roman"/>
        <family val="1"/>
      </rPr>
      <t>Clearing and Grubbing, Lightly Wooded Areas</t>
    </r>
  </si>
  <si>
    <r>
      <rPr>
        <sz val="10"/>
        <rFont val="Times New Roman"/>
        <family val="1"/>
      </rPr>
      <t>A</t>
    </r>
  </si>
  <si>
    <r>
      <rPr>
        <sz val="10"/>
        <rFont val="Times New Roman"/>
        <family val="1"/>
      </rPr>
      <t>Clearing and Grubbing, Heavily Wooded Areas</t>
    </r>
  </si>
  <si>
    <r>
      <rPr>
        <sz val="10"/>
        <rFont val="Times New Roman"/>
        <family val="1"/>
      </rPr>
      <t>Offsite Borrow</t>
    </r>
  </si>
  <si>
    <r>
      <rPr>
        <sz val="10"/>
        <rFont val="Times New Roman"/>
        <family val="1"/>
      </rPr>
      <t>c.y.</t>
    </r>
  </si>
  <si>
    <r>
      <rPr>
        <sz val="10"/>
        <rFont val="Times New Roman"/>
        <family val="1"/>
      </rPr>
      <t>Regular Excavation</t>
    </r>
  </si>
  <si>
    <r>
      <rPr>
        <sz val="10"/>
        <rFont val="Times New Roman"/>
        <family val="1"/>
      </rPr>
      <t>Concrete cut and removal</t>
    </r>
  </si>
  <si>
    <r>
      <rPr>
        <sz val="10"/>
        <rFont val="Times New Roman"/>
        <family val="1"/>
      </rPr>
      <t>s.y.</t>
    </r>
  </si>
  <si>
    <r>
      <rPr>
        <sz val="10"/>
        <rFont val="Times New Roman"/>
        <family val="1"/>
      </rPr>
      <t>Undercut Excavation</t>
    </r>
  </si>
  <si>
    <r>
      <rPr>
        <sz val="10"/>
        <rFont val="Times New Roman"/>
        <family val="1"/>
      </rPr>
      <t>Pavement cut and removal</t>
    </r>
  </si>
  <si>
    <r>
      <rPr>
        <sz val="10"/>
        <rFont val="Times New Roman"/>
        <family val="1"/>
      </rPr>
      <t>Replacement of VDOT standard straight curb with footer</t>
    </r>
  </si>
  <si>
    <r>
      <rPr>
        <sz val="10"/>
        <rFont val="Times New Roman"/>
        <family val="1"/>
      </rPr>
      <t>Replacement of Concrete driveways, entrances, and sidewalks, 7” thick</t>
    </r>
  </si>
  <si>
    <r>
      <rPr>
        <sz val="10"/>
        <rFont val="Times New Roman"/>
        <family val="1"/>
      </rPr>
      <t>Replacement of Concrete Sidewalk, 4” thick</t>
    </r>
  </si>
  <si>
    <r>
      <rPr>
        <sz val="10"/>
        <rFont val="Times New Roman"/>
        <family val="1"/>
      </rPr>
      <t>Facedown Concrete Curb</t>
    </r>
  </si>
  <si>
    <r>
      <rPr>
        <sz val="10"/>
        <rFont val="Times New Roman"/>
        <family val="1"/>
      </rPr>
      <t>Replacement of Concrete Handicap Ramp</t>
    </r>
  </si>
  <si>
    <r>
      <rPr>
        <sz val="10"/>
        <rFont val="Times New Roman"/>
        <family val="1"/>
      </rPr>
      <t>Unformed Concrete</t>
    </r>
  </si>
  <si>
    <r>
      <rPr>
        <sz val="10"/>
        <rFont val="Times New Roman"/>
        <family val="1"/>
      </rPr>
      <t>Formed Concrete</t>
    </r>
  </si>
  <si>
    <r>
      <rPr>
        <sz val="10"/>
        <rFont val="Times New Roman"/>
        <family val="1"/>
      </rPr>
      <t>Reinforcing Wire Mesh (6”X6”, 10 GA)</t>
    </r>
  </si>
  <si>
    <r>
      <rPr>
        <sz val="10"/>
        <rFont val="Times New Roman"/>
        <family val="1"/>
      </rPr>
      <t>Reinforcing Steel Bars</t>
    </r>
  </si>
  <si>
    <r>
      <rPr>
        <sz val="10"/>
        <rFont val="Times New Roman"/>
        <family val="1"/>
      </rPr>
      <t>Precast concrete riser ring</t>
    </r>
  </si>
  <si>
    <r>
      <rPr>
        <sz val="10"/>
        <rFont val="Times New Roman"/>
        <family val="1"/>
      </rPr>
      <t>Frame-Chimney Seals</t>
    </r>
  </si>
  <si>
    <r>
      <rPr>
        <sz val="10"/>
        <rFont val="Times New Roman"/>
        <family val="1"/>
      </rPr>
      <t>Manhole abandonment (to include inlets)</t>
    </r>
  </si>
  <si>
    <r>
      <rPr>
        <sz val="10"/>
        <rFont val="Times New Roman"/>
        <family val="1"/>
      </rPr>
      <t>Extra depth excavation (greater than 16 feet)</t>
    </r>
  </si>
  <si>
    <r>
      <rPr>
        <sz val="10"/>
        <rFont val="Times New Roman"/>
        <family val="1"/>
      </rPr>
      <t>Temporary Seeding (Fall/Winter Mix)</t>
    </r>
  </si>
  <si>
    <r>
      <rPr>
        <sz val="10"/>
        <rFont val="Times New Roman"/>
        <family val="1"/>
      </rPr>
      <t>Seeding and fine grading for areas &lt; 500 s.y.</t>
    </r>
  </si>
  <si>
    <r>
      <rPr>
        <sz val="10"/>
        <rFont val="Times New Roman"/>
        <family val="1"/>
      </rPr>
      <t>Seeding and fine grading &gt; 500 s.y.</t>
    </r>
  </si>
  <si>
    <r>
      <rPr>
        <sz val="10"/>
        <rFont val="Times New Roman"/>
        <family val="1"/>
      </rPr>
      <t>Silt fence barrier</t>
    </r>
  </si>
  <si>
    <r>
      <rPr>
        <sz val="10"/>
        <rFont val="Times New Roman"/>
        <family val="1"/>
      </rPr>
      <t>Straw bale barrier</t>
    </r>
  </si>
  <si>
    <r>
      <rPr>
        <sz val="10"/>
        <rFont val="Times New Roman"/>
        <family val="1"/>
      </rPr>
      <t>Construction Entrance</t>
    </r>
  </si>
  <si>
    <r>
      <rPr>
        <sz val="10"/>
        <rFont val="Times New Roman"/>
        <family val="1"/>
      </rPr>
      <t>T</t>
    </r>
  </si>
  <si>
    <r>
      <rPr>
        <sz val="10"/>
        <rFont val="Times New Roman"/>
        <family val="1"/>
      </rPr>
      <t>Gravel Outfall Structures</t>
    </r>
  </si>
  <si>
    <r>
      <rPr>
        <sz val="10"/>
        <rFont val="Times New Roman"/>
        <family val="1"/>
      </rPr>
      <t>Temporary Diversion Dikes</t>
    </r>
  </si>
  <si>
    <r>
      <rPr>
        <sz val="10"/>
        <rFont val="Times New Roman"/>
        <family val="1"/>
      </rPr>
      <t>Dry rip-rap Class I</t>
    </r>
  </si>
  <si>
    <r>
      <rPr>
        <sz val="10"/>
        <rFont val="Times New Roman"/>
        <family val="1"/>
      </rPr>
      <t>Grouted rip-rap Class I</t>
    </r>
  </si>
  <si>
    <r>
      <rPr>
        <sz val="10"/>
        <rFont val="Times New Roman"/>
        <family val="1"/>
      </rPr>
      <t>Dry rip-rap Class II</t>
    </r>
  </si>
  <si>
    <r>
      <rPr>
        <sz val="10"/>
        <rFont val="Times New Roman"/>
        <family val="1"/>
      </rPr>
      <t>Grouted rip-rap Class II</t>
    </r>
  </si>
  <si>
    <r>
      <rPr>
        <sz val="10"/>
        <rFont val="Times New Roman"/>
        <family val="1"/>
      </rPr>
      <t>Dry rip-rap, graded, Class A1</t>
    </r>
  </si>
  <si>
    <r>
      <rPr>
        <sz val="10"/>
        <rFont val="Times New Roman"/>
        <family val="1"/>
      </rPr>
      <t>Grouted rip-rap, graded, Class A1</t>
    </r>
  </si>
  <si>
    <r>
      <rPr>
        <b/>
        <sz val="10"/>
        <rFont val="Times New Roman"/>
        <family val="1"/>
      </rPr>
      <t>Total Division C</t>
    </r>
  </si>
  <si>
    <r>
      <rPr>
        <sz val="10"/>
        <rFont val="Times New Roman"/>
        <family val="1"/>
      </rPr>
      <t>Single axle dump truck</t>
    </r>
  </si>
  <si>
    <r>
      <rPr>
        <sz val="10"/>
        <rFont val="Times New Roman"/>
        <family val="1"/>
      </rPr>
      <t>hrs.</t>
    </r>
  </si>
  <si>
    <r>
      <rPr>
        <sz val="10"/>
        <rFont val="Times New Roman"/>
        <family val="1"/>
      </rPr>
      <t>Tandem axle dump truck</t>
    </r>
  </si>
  <si>
    <r>
      <rPr>
        <sz val="10"/>
        <rFont val="Times New Roman"/>
        <family val="1"/>
      </rPr>
      <t>Track loader (Model cat 955)</t>
    </r>
  </si>
  <si>
    <r>
      <rPr>
        <sz val="10"/>
        <rFont val="Times New Roman"/>
        <family val="1"/>
      </rPr>
      <t>Rubber tired loader (Model Cat 930)</t>
    </r>
  </si>
  <si>
    <r>
      <rPr>
        <sz val="10"/>
        <rFont val="Times New Roman"/>
        <family val="1"/>
      </rPr>
      <t>Backhoe (wheel type model Case 580)</t>
    </r>
  </si>
  <si>
    <r>
      <rPr>
        <sz val="10"/>
        <rFont val="Times New Roman"/>
        <family val="1"/>
      </rPr>
      <t>Backhoe (crawler type model 225)</t>
    </r>
  </si>
  <si>
    <r>
      <rPr>
        <sz val="10"/>
        <rFont val="Times New Roman"/>
        <family val="1"/>
      </rPr>
      <t>Farm tractor (35 H.P.)</t>
    </r>
  </si>
  <si>
    <r>
      <rPr>
        <sz val="10"/>
        <rFont val="Times New Roman"/>
        <family val="1"/>
      </rPr>
      <t>Power broom</t>
    </r>
  </si>
  <si>
    <r>
      <rPr>
        <sz val="10"/>
        <rFont val="Times New Roman"/>
        <family val="1"/>
      </rPr>
      <t>Asphalt saw</t>
    </r>
  </si>
  <si>
    <r>
      <rPr>
        <sz val="10"/>
        <rFont val="Times New Roman"/>
        <family val="1"/>
      </rPr>
      <t>Flashing Directional arrow</t>
    </r>
  </si>
  <si>
    <r>
      <rPr>
        <sz val="10"/>
        <rFont val="Times New Roman"/>
        <family val="1"/>
      </rPr>
      <t>Air Compressor (including attachments)</t>
    </r>
  </si>
  <si>
    <r>
      <rPr>
        <sz val="10"/>
        <rFont val="Times New Roman"/>
        <family val="1"/>
      </rPr>
      <t>Man power (Labor &amp; Supervision)</t>
    </r>
  </si>
  <si>
    <r>
      <rPr>
        <sz val="10"/>
        <rFont val="Times New Roman"/>
        <family val="1"/>
      </rPr>
      <t>Traffic Cushion Truck</t>
    </r>
  </si>
  <si>
    <r>
      <rPr>
        <sz val="10"/>
        <rFont val="Times New Roman"/>
        <family val="1"/>
      </rPr>
      <t>Ea./day</t>
    </r>
  </si>
  <si>
    <r>
      <rPr>
        <sz val="10"/>
        <rFont val="Times New Roman"/>
        <family val="1"/>
      </rPr>
      <t>Type I Barricade</t>
    </r>
  </si>
  <si>
    <r>
      <rPr>
        <sz val="10"/>
        <rFont val="Times New Roman"/>
        <family val="1"/>
      </rPr>
      <t>Pilot truck</t>
    </r>
  </si>
  <si>
    <r>
      <rPr>
        <sz val="10"/>
        <rFont val="Times New Roman"/>
        <family val="1"/>
      </rPr>
      <t>After-Hour/ Emergency Mobilization</t>
    </r>
  </si>
  <si>
    <r>
      <rPr>
        <sz val="10"/>
        <rFont val="Times New Roman"/>
        <family val="1"/>
      </rPr>
      <t>LS</t>
    </r>
  </si>
  <si>
    <r>
      <rPr>
        <sz val="10"/>
        <rFont val="Times New Roman"/>
        <family val="1"/>
      </rPr>
      <t>After-Hours/ Emergency Maintenance of Traffic Setup</t>
    </r>
  </si>
  <si>
    <r>
      <rPr>
        <sz val="10"/>
        <rFont val="Times New Roman"/>
        <family val="1"/>
      </rPr>
      <t>Extra depth excavation (Std. depth to 16 feet)</t>
    </r>
  </si>
  <si>
    <r>
      <rPr>
        <sz val="10"/>
        <rFont val="Times New Roman"/>
        <family val="1"/>
      </rPr>
      <t>Compacted Aggregate Backfill</t>
    </r>
  </si>
  <si>
    <r>
      <rPr>
        <sz val="10"/>
        <rFont val="Times New Roman"/>
        <family val="1"/>
      </rPr>
      <t>Course Granular Aggregate Backfill</t>
    </r>
  </si>
  <si>
    <r>
      <rPr>
        <sz val="10"/>
        <rFont val="Times New Roman"/>
        <family val="1"/>
      </rPr>
      <t>Foundation Stone, VDOT #1</t>
    </r>
  </si>
  <si>
    <r>
      <rPr>
        <sz val="10"/>
        <rFont val="Times New Roman"/>
        <family val="1"/>
      </rPr>
      <t>Maintenance Stone for pipe installation 6" compacted layer, VDOT 21A</t>
    </r>
  </si>
  <si>
    <r>
      <rPr>
        <sz val="10"/>
        <rFont val="Times New Roman"/>
        <family val="1"/>
      </rPr>
      <t>Stone dust (spread as directed)</t>
    </r>
  </si>
  <si>
    <r>
      <rPr>
        <sz val="10"/>
        <rFont val="Times New Roman"/>
        <family val="1"/>
      </rPr>
      <t>Trench (Select) Borrow Backfill</t>
    </r>
  </si>
  <si>
    <r>
      <rPr>
        <sz val="10"/>
        <rFont val="Times New Roman"/>
        <family val="1"/>
      </rPr>
      <t>Drop inlet silt trap</t>
    </r>
  </si>
  <si>
    <r>
      <rPr>
        <sz val="10"/>
        <rFont val="Times New Roman"/>
        <family val="1"/>
      </rPr>
      <t>4-inch "Harco" type coupling</t>
    </r>
  </si>
  <si>
    <r>
      <rPr>
        <sz val="10"/>
        <rFont val="Times New Roman"/>
        <family val="1"/>
      </rPr>
      <t>6-inch "Harco" type coupling</t>
    </r>
  </si>
  <si>
    <r>
      <rPr>
        <sz val="10"/>
        <rFont val="Times New Roman"/>
        <family val="1"/>
      </rPr>
      <t>8-inch "Harco" type coupling</t>
    </r>
  </si>
  <si>
    <r>
      <rPr>
        <sz val="10"/>
        <rFont val="Times New Roman"/>
        <family val="1"/>
      </rPr>
      <t>10-inch "Harco" type coupling</t>
    </r>
  </si>
  <si>
    <r>
      <rPr>
        <sz val="10"/>
        <rFont val="Times New Roman"/>
        <family val="1"/>
      </rPr>
      <t>12-inch "Harco" type coupling</t>
    </r>
  </si>
  <si>
    <r>
      <rPr>
        <sz val="10"/>
        <rFont val="Times New Roman"/>
        <family val="1"/>
      </rPr>
      <t>Asbestos Cement Pipe Removal (12 l.f. or less)</t>
    </r>
  </si>
  <si>
    <r>
      <rPr>
        <sz val="10"/>
        <rFont val="Times New Roman"/>
        <family val="1"/>
      </rPr>
      <t>Asbestos Cement Pipe Removal (Greater than 12 l.f.)</t>
    </r>
  </si>
  <si>
    <r>
      <rPr>
        <sz val="10"/>
        <rFont val="Times New Roman"/>
        <family val="1"/>
      </rPr>
      <t>Service connections to Asbestos Cement Service Lines</t>
    </r>
  </si>
  <si>
    <r>
      <rPr>
        <sz val="10"/>
        <rFont val="Times New Roman"/>
        <family val="1"/>
      </rPr>
      <t>Vacuum Excavator</t>
    </r>
  </si>
  <si>
    <r>
      <rPr>
        <sz val="10"/>
        <rFont val="Times New Roman"/>
        <family val="1"/>
      </rPr>
      <t>Bobcat Excavator</t>
    </r>
  </si>
  <si>
    <r>
      <rPr>
        <b/>
        <sz val="10"/>
        <rFont val="Times New Roman"/>
        <family val="1"/>
      </rPr>
      <t>Total Base Bid for Section I – Utility Construction</t>
    </r>
  </si>
  <si>
    <r>
      <rPr>
        <b/>
        <sz val="10"/>
        <rFont val="Times New Roman"/>
        <family val="1"/>
      </rPr>
      <t>Total Division A</t>
    </r>
  </si>
  <si>
    <r>
      <rPr>
        <b/>
        <sz val="10"/>
        <rFont val="Times New Roman"/>
        <family val="1"/>
      </rPr>
      <t>Total Division B</t>
    </r>
  </si>
  <si>
    <t>Total Division A</t>
  </si>
  <si>
    <t>Total</t>
  </si>
  <si>
    <t>Aggregate Base Stone for Paved Driveway Repair 
(6 in. layer)</t>
  </si>
  <si>
    <t>Total Division B</t>
  </si>
  <si>
    <t>Total Division D</t>
  </si>
  <si>
    <t>50 - 100ft</t>
  </si>
  <si>
    <t>100 - 200ft</t>
  </si>
  <si>
    <t>l.f.</t>
  </si>
  <si>
    <t>Directional Drilling for 6” carrier and casing      0 - 50ft</t>
  </si>
  <si>
    <t>Directional Drilling for 8” carrier and casing      0 - 50ft</t>
  </si>
  <si>
    <t>Total Section II</t>
  </si>
  <si>
    <t>Rehab of exist sewer using 12-inch flexible liner</t>
  </si>
  <si>
    <t>Tree Removal (6" to 15" in diameter)</t>
  </si>
  <si>
    <t>Tree Removal (over 15" in diameter)</t>
  </si>
  <si>
    <t>ea.</t>
  </si>
  <si>
    <t>Aggregate Base Stone for Gravel Driveway Repair 
(6 in. layer)</t>
  </si>
  <si>
    <t>Pavement cut and removal, Asphalt Concrete
(for pipe installation)</t>
  </si>
  <si>
    <t>Pavement cut and removal, Unreinforced Concrete 
(for pipe installation)</t>
  </si>
  <si>
    <t>Pavement cut and removal, Reinforced concrete 
(for pipe installation)</t>
  </si>
  <si>
    <t xml:space="preserve">Railroad Ballast </t>
  </si>
  <si>
    <t>T</t>
  </si>
  <si>
    <t>c.y.</t>
  </si>
  <si>
    <t>VDOT EC-2 matting</t>
  </si>
  <si>
    <t>Flowable fill</t>
  </si>
  <si>
    <t>Longitudinal Channelizing Devices, i.e. Lighted Barrels</t>
  </si>
  <si>
    <t>Ea./day</t>
  </si>
  <si>
    <t>Longitudinal Channelizing Devices, i.e. Barrels</t>
  </si>
  <si>
    <t>Type III Barricade</t>
  </si>
  <si>
    <t>Flaggers</t>
  </si>
  <si>
    <t>Portable Light Tower</t>
  </si>
  <si>
    <t>Total Base Bid for Section II – Specialized Utility Construction</t>
  </si>
  <si>
    <t>6” X 4” D.I. Wye (Protecto 401 lining)</t>
  </si>
  <si>
    <t>8” X 4” D.I. Wye (Protecto 401 lining)</t>
  </si>
  <si>
    <t>8” X 6” D.I. Wye (Protecto 401 lining)</t>
  </si>
  <si>
    <t>12” X 6” D.I. Wye (Protecto 401 lining)</t>
  </si>
  <si>
    <t>12” X 4” D.I. Wye (Protecto 401 lining)</t>
  </si>
  <si>
    <t>1" - 2" Water Service Tapping Saddle (Up to 6”)</t>
  </si>
  <si>
    <t>1" - 2" Water Service Tapping Saddle (6 “ to 8 “)</t>
  </si>
  <si>
    <t>1" - 2" Water Service Tapping Saddle (8” to 12”)</t>
  </si>
  <si>
    <t>Concrete Hoe Ram (7,500lbs)</t>
  </si>
  <si>
    <t>Machine Coring Manholes (Up to 12")</t>
  </si>
  <si>
    <t>Rock Excavation (trench rock)</t>
  </si>
  <si>
    <t>Water Service Tapping Saddle                                (16“)</t>
  </si>
  <si>
    <t>Water Service Tapping Saddle                                (18“)</t>
  </si>
  <si>
    <t>6" D.I. Sewer pipe (Protecto 401 lining)</t>
  </si>
  <si>
    <t>8" D.I. Sewer pipe (Protecto 401 lining)</t>
  </si>
  <si>
    <t>10" D.I. Sewer pipe (Protecto 401 lining)</t>
  </si>
  <si>
    <t>12" D.I. Sewer pipe (Protecto 401 lining)</t>
  </si>
  <si>
    <t>16" D.I. Sewer pipe (Protecto 401 lining)</t>
  </si>
  <si>
    <t>18" D.I. Sewer pipe (Protecto 401 lining)</t>
  </si>
  <si>
    <t>4" x 4" PVC Wye</t>
  </si>
  <si>
    <t>6" x 4" PVC Wye</t>
  </si>
  <si>
    <t>8" x 6" PVC Wye</t>
  </si>
  <si>
    <t>Bored or jacked 8" DI Sewer pipe</t>
  </si>
  <si>
    <t>Bored or jacked 12" DI Sewer pipe</t>
  </si>
  <si>
    <t>2" Water pipe (DIP)</t>
  </si>
  <si>
    <t>4" Water pipe (DIP)</t>
  </si>
  <si>
    <t>6" Water pipe (DIP)</t>
  </si>
  <si>
    <t>8" Water pipe (DIP)</t>
  </si>
  <si>
    <t>10" Water pipe (DIP)</t>
  </si>
  <si>
    <t>12" Water pipe (DIP)</t>
  </si>
  <si>
    <t>4" Water pipe (R.J.)</t>
  </si>
  <si>
    <t>6" Water pipe (R.J.)</t>
  </si>
  <si>
    <t>8" Water pipe (R.J.)</t>
  </si>
  <si>
    <t>10" Water pipe (R.J.)</t>
  </si>
  <si>
    <t>12" Water pipe (R.J.)</t>
  </si>
  <si>
    <t>1" Water services (open cut)</t>
  </si>
  <si>
    <t>2" Water services (open cut)</t>
  </si>
  <si>
    <t>6" Wet tap</t>
  </si>
  <si>
    <t>8" Wet tap</t>
  </si>
  <si>
    <t>10" Wet tap</t>
  </si>
  <si>
    <t>12" Wet tap</t>
  </si>
  <si>
    <t>2” Waterline abandonment (cut and cap)</t>
  </si>
  <si>
    <t>4” Waterline abandonment (cut and cap)</t>
  </si>
  <si>
    <t>6” Waterline abandonment (cut and cap)</t>
  </si>
  <si>
    <t>Total Section III</t>
  </si>
  <si>
    <t xml:space="preserve">Total of Unit Price Bids = Total Bid Price for Section I                                           </t>
  </si>
  <si>
    <t xml:space="preserve">Total of Unit Price Bids = Total Bid Price for Section II                             </t>
  </si>
  <si>
    <t>Directional Drilling for 4” carrier and casing   0 - 50ft</t>
  </si>
  <si>
    <t>Directional Drilling for 10” carrier and casing    0 - 50ft</t>
  </si>
  <si>
    <t xml:space="preserve">Total of Unit Price Bids = Total Bid Price for Section III                             </t>
  </si>
  <si>
    <t>Total Section I</t>
  </si>
  <si>
    <t>III – 1</t>
  </si>
  <si>
    <t>III – 2</t>
  </si>
  <si>
    <t>III – 3</t>
  </si>
  <si>
    <t>III – 4</t>
  </si>
  <si>
    <t>III – 5</t>
  </si>
  <si>
    <t>III – 6</t>
  </si>
  <si>
    <t>III – 7</t>
  </si>
  <si>
    <t>III – 8</t>
  </si>
  <si>
    <t>III – 9</t>
  </si>
  <si>
    <t>III – 10</t>
  </si>
  <si>
    <t>III – 11</t>
  </si>
  <si>
    <t>III – 12</t>
  </si>
  <si>
    <t>III – 13</t>
  </si>
  <si>
    <t>III – 14</t>
  </si>
  <si>
    <t>III – 15</t>
  </si>
  <si>
    <t>III – 16</t>
  </si>
  <si>
    <t>III – 17</t>
  </si>
  <si>
    <t>III – 18</t>
  </si>
  <si>
    <t>III – 19</t>
  </si>
  <si>
    <t>III – 20</t>
  </si>
  <si>
    <t>III – 21</t>
  </si>
  <si>
    <t>III – 22</t>
  </si>
  <si>
    <t>III – 23</t>
  </si>
  <si>
    <t>4" PVC Cleanout assembly (CO-2)</t>
  </si>
  <si>
    <t>6" PVC Cleanout assembly (CO-2)</t>
  </si>
  <si>
    <t>8" PVC Terminal Cleanout assembly (CO-1)</t>
  </si>
  <si>
    <t>Traffic bearing cleanout cover</t>
  </si>
  <si>
    <t>Sanitary Sewers - All materials shall meet the requirements of the Bedford Regional Water Authority Master Specificaitons. The unit price of  pipe shall also include any costs incurred by the contractor for tying into any existing structure or pipe (excluding machine coring of manholes).</t>
  </si>
  <si>
    <t>Water Lines - All materials shall meet requirements of applicable sections of the Bedford Regional Water Authority Master Specifications.</t>
  </si>
  <si>
    <t>2" Water pipe (PVC)</t>
  </si>
  <si>
    <t>4" Water pipe (PVC)</t>
  </si>
  <si>
    <t>6" Water pipe (PVC)</t>
  </si>
  <si>
    <t>8" Water pipe(PVC)</t>
  </si>
  <si>
    <t>10" Water pipe (PVC)</t>
  </si>
  <si>
    <t>12" Water pipe (PVC)</t>
  </si>
  <si>
    <t>4" valves &amp; boxes</t>
  </si>
  <si>
    <t>6" valves &amp; boxes</t>
  </si>
  <si>
    <t>8" valves &amp; boxes</t>
  </si>
  <si>
    <t>10" valves &amp; boxes</t>
  </si>
  <si>
    <t>12" valves &amp; boxes</t>
  </si>
  <si>
    <t>4" Wet tap</t>
  </si>
  <si>
    <t>1” Water services (by jacking or boring, casing separate)</t>
  </si>
  <si>
    <t>2” Water services (by jacking or boring, casing separate)</t>
  </si>
  <si>
    <t>1” Meter Boxes and Meter Assemblies 
(new construction - SC-1)</t>
  </si>
  <si>
    <t>1” Meter Boxes and Meter Assemblies 
(replacement of existing connection - SC-1)</t>
  </si>
  <si>
    <t>4” Tie-in</t>
  </si>
  <si>
    <t>6” Tie-in</t>
  </si>
  <si>
    <t>2" Blow-off Valve (BC-1)</t>
  </si>
  <si>
    <t>Comb. 1” Air Release Valve (AR-2)</t>
  </si>
  <si>
    <t>Comb. 2” Air Release Valve (AR-1)</t>
  </si>
  <si>
    <t>2" Sewer Air Release Valve (&lt; 100 psi, AR-3)</t>
  </si>
  <si>
    <t>2" Sewer Air Release Valve (&gt; 100 psi, AR-4)</t>
  </si>
  <si>
    <t>4" PVC Double cleanout assembly (CO-3)</t>
  </si>
  <si>
    <t>Manhole Frame and Cover, Standard (FC-1)</t>
  </si>
  <si>
    <t>Manhole Frame and Cover, Watertight (FC-2)</t>
  </si>
  <si>
    <t>Interior Drop Connection (MH-6)</t>
  </si>
  <si>
    <t>1-1/4" Force Main Connection (GP-2)</t>
  </si>
  <si>
    <t>2" Force Main Connection (GP-2)</t>
  </si>
  <si>
    <t>Bulkhead Anchor (CA-4)</t>
  </si>
  <si>
    <t>Concrete Manhole, 48" diameter</t>
  </si>
  <si>
    <t>Concrete Manhole, 60" diameter</t>
  </si>
  <si>
    <t>Concrete Manhole, 72" diameter</t>
  </si>
  <si>
    <t>Concrete Manhole, 84" diameter</t>
  </si>
  <si>
    <t>Doghouse Manhole</t>
  </si>
  <si>
    <t>8" PVC vertical pipe for terminal cleanout (&gt; 6' depth)</t>
  </si>
  <si>
    <t>6" PVC (Cleanout vertical pipe where &gt; 6' depth)</t>
  </si>
  <si>
    <t>4" PVC (Cleanout vertical pipe where &gt; 6' depth)</t>
  </si>
  <si>
    <t>Fire hydrants (high &amp; low pressure, 4’ standard bury)</t>
  </si>
  <si>
    <t>Bidder acknowledges that (1) each Bid Unit Price includes an amount considered by Bidder to be adequate to cover
Contractor’s overhead and profit for each separately identified item, and (2) estimated quantities are not guaranteed, and are solely for the purpose of comparison of Bids, and final payment for all unit price Bid items will be based on actual quantities, determined as provided in the Contract Documents.</t>
  </si>
  <si>
    <t>3" Water pipe (PVC)</t>
  </si>
  <si>
    <t>2" valves &amp; boxes</t>
  </si>
  <si>
    <t>3" valves &amp; boxes</t>
  </si>
  <si>
    <t>v.f.</t>
  </si>
  <si>
    <t>Interior Manhole Sealant (Rehabilitation)</t>
  </si>
  <si>
    <t>IA - 5</t>
  </si>
  <si>
    <t>IA - 3</t>
  </si>
  <si>
    <t>IA - 2</t>
  </si>
  <si>
    <t>IA - 6</t>
  </si>
  <si>
    <t>IA - 7</t>
  </si>
  <si>
    <t>Standard cleanout cover</t>
  </si>
  <si>
    <t>IA - 8</t>
  </si>
  <si>
    <t>IA - 9</t>
  </si>
  <si>
    <t>IA - 10</t>
  </si>
  <si>
    <t>IA -4</t>
  </si>
  <si>
    <t>IA - 12</t>
  </si>
  <si>
    <t>IA - 13</t>
  </si>
  <si>
    <t>IA - 14</t>
  </si>
  <si>
    <t>IA - 15</t>
  </si>
  <si>
    <t>IA - 16</t>
  </si>
  <si>
    <t>IA - 17</t>
  </si>
  <si>
    <t>IA - 18</t>
  </si>
  <si>
    <t>IB - 2</t>
  </si>
  <si>
    <t>IB - 3</t>
  </si>
  <si>
    <t>IB - 4</t>
  </si>
  <si>
    <t>IB - 6</t>
  </si>
  <si>
    <t>IB - 8</t>
  </si>
  <si>
    <t>IB - 10</t>
  </si>
  <si>
    <t>IB - 12</t>
  </si>
  <si>
    <t>IB - 5</t>
  </si>
  <si>
    <t>IB - 7</t>
  </si>
  <si>
    <t>IB - 9</t>
  </si>
  <si>
    <t>IB - 11</t>
  </si>
  <si>
    <t>IB - 13</t>
  </si>
  <si>
    <t>IB - 14</t>
  </si>
  <si>
    <t>IB - 15</t>
  </si>
  <si>
    <t>IB - 16</t>
  </si>
  <si>
    <t>IC - 1</t>
  </si>
  <si>
    <t>IC - 2</t>
  </si>
  <si>
    <t>IC - 3</t>
  </si>
  <si>
    <t>IC - 4</t>
  </si>
  <si>
    <t>IC - 5</t>
  </si>
  <si>
    <t>IC - 6</t>
  </si>
  <si>
    <t>IC - 7</t>
  </si>
  <si>
    <t>IC - 8</t>
  </si>
  <si>
    <t>IC - 9</t>
  </si>
  <si>
    <t>IC - 10</t>
  </si>
  <si>
    <t>IC - 11</t>
  </si>
  <si>
    <t>IC - 12</t>
  </si>
  <si>
    <t>IC - 13</t>
  </si>
  <si>
    <t>IC - 14</t>
  </si>
  <si>
    <t>Directional Drilling for 2” carrier and casing   0 - 50ft</t>
  </si>
  <si>
    <t>Total Section IV</t>
  </si>
  <si>
    <t xml:space="preserve">Total of Unit Price Bids = Total Bid Price for Section IV                             </t>
  </si>
  <si>
    <t>5/8"x3/4", 3/4" Meter Boxes and Meter Assemblies 
(new construction, SC-1)</t>
  </si>
  <si>
    <t>5/8"x3/4", 3/4" Meter Boxes and Double Meter Assemblies (new construction, SC-3)</t>
  </si>
  <si>
    <t>5/8"x3/4", 3/4" Meter Boxes and Meter Assemblies 
(replacement of existing connection, SC-1)</t>
  </si>
  <si>
    <t>5/8"x3/4", 3/4" Meter Boxes and Double Meter Assemblies (replacement of existing connection, SC-3)</t>
  </si>
  <si>
    <t>2” Meter Boxes and Meter Assemblies 
(new construction, M-1)</t>
  </si>
  <si>
    <t>2” Meter Boxes and Meter Assemblies 
(replacement of existing connection, M-1)</t>
  </si>
  <si>
    <t>Mega- Lugs / mechanical restraints</t>
  </si>
  <si>
    <t>Rock Excavation</t>
  </si>
  <si>
    <t>IB - 17</t>
  </si>
  <si>
    <t>IB - 18</t>
  </si>
  <si>
    <t>1" Service connections to Asbestos Cement Lines</t>
  </si>
  <si>
    <t>IIA - 1</t>
  </si>
  <si>
    <t>IIA - 2</t>
  </si>
  <si>
    <t>IIB - 1</t>
  </si>
  <si>
    <t>IIB - 2</t>
  </si>
  <si>
    <t>IIB - 3</t>
  </si>
  <si>
    <t>IIB - 4</t>
  </si>
  <si>
    <t>ID - 1</t>
  </si>
  <si>
    <t>ID - 2</t>
  </si>
  <si>
    <t>ID - 3</t>
  </si>
  <si>
    <t>ID - 4</t>
  </si>
  <si>
    <t>ID - 5</t>
  </si>
  <si>
    <t>ID - 6</t>
  </si>
  <si>
    <t>ID - 7</t>
  </si>
  <si>
    <t>ID - 8</t>
  </si>
  <si>
    <t>ID - 9</t>
  </si>
  <si>
    <t>ID - 10</t>
  </si>
  <si>
    <t>ID - 11</t>
  </si>
  <si>
    <t>ID - 12</t>
  </si>
  <si>
    <t>ID - 13</t>
  </si>
  <si>
    <t>ID - 14</t>
  </si>
  <si>
    <t>ID - 15</t>
  </si>
  <si>
    <t>ID - 16</t>
  </si>
  <si>
    <t>ID - 17</t>
  </si>
  <si>
    <t>IE - 1</t>
  </si>
  <si>
    <t>IE - 2</t>
  </si>
  <si>
    <t>IE - 3</t>
  </si>
  <si>
    <t>IE - 4</t>
  </si>
  <si>
    <t>IE - 5</t>
  </si>
  <si>
    <t>IE - 6</t>
  </si>
  <si>
    <t>IE - 7</t>
  </si>
  <si>
    <t>IE - 8</t>
  </si>
  <si>
    <t>IE - 9</t>
  </si>
  <si>
    <t>IE - 10</t>
  </si>
  <si>
    <t>IE - 11</t>
  </si>
  <si>
    <t>IE - 12</t>
  </si>
  <si>
    <t>IE - 13</t>
  </si>
  <si>
    <t>IE - 14</t>
  </si>
  <si>
    <t>IE - 16</t>
  </si>
  <si>
    <t>IE - 17</t>
  </si>
  <si>
    <t>Total Division E</t>
  </si>
  <si>
    <t>Total Section I
Division D</t>
  </si>
  <si>
    <t>Total Section I 
Division C</t>
  </si>
  <si>
    <t>Total Section I 
Division B</t>
  </si>
  <si>
    <t>Total Section I 
Division A</t>
  </si>
  <si>
    <t>IV – 1</t>
  </si>
  <si>
    <t>IV – 2</t>
  </si>
  <si>
    <t>IV – 3</t>
  </si>
  <si>
    <t>IV – 4</t>
  </si>
  <si>
    <t>IV – 5</t>
  </si>
  <si>
    <t>IV – 6</t>
  </si>
  <si>
    <t>IV – 7</t>
  </si>
  <si>
    <t>IV – 8</t>
  </si>
  <si>
    <t>IV – 9</t>
  </si>
  <si>
    <t>IV – 10</t>
  </si>
  <si>
    <t>IV – 11</t>
  </si>
  <si>
    <t>IV – 12</t>
  </si>
  <si>
    <t>IV – 13</t>
  </si>
  <si>
    <t>IV – 14</t>
  </si>
  <si>
    <t>IV – 15</t>
  </si>
  <si>
    <t>IV – 16</t>
  </si>
  <si>
    <t>IV – 17</t>
  </si>
  <si>
    <t>IV – 18</t>
  </si>
  <si>
    <t>IV – 19</t>
  </si>
  <si>
    <t>IV – 20</t>
  </si>
  <si>
    <t>IV – 21</t>
  </si>
  <si>
    <t>IV – 22</t>
  </si>
  <si>
    <t>IV – 23</t>
  </si>
  <si>
    <t>IV – 24</t>
  </si>
  <si>
    <t>IV – 25</t>
  </si>
  <si>
    <t>IIB - 5</t>
  </si>
  <si>
    <t>IA - 11</t>
  </si>
  <si>
    <t>Paved Entrance Crossing (free bore; carrier pipe 6" or less)</t>
  </si>
  <si>
    <t>2” Casing for Water or Pressure Sewer (Bored)</t>
  </si>
  <si>
    <t>4” Steel Casing for Water or Pressure Sewer (Bored)</t>
  </si>
  <si>
    <t>8” Steel Casing for Water or Pressure Sewer (Bored)</t>
  </si>
  <si>
    <t>12" Steel Casing for Water or Pressure Sewer (Bored)</t>
  </si>
  <si>
    <t>8” Steel Casing for Gravity Sewer (Bored)</t>
  </si>
  <si>
    <t>12" Steel Casing for Gravity Sewer (Bored)</t>
  </si>
  <si>
    <t>16” to 20” Steel Casing for Gravity Sewer (Bored)</t>
  </si>
  <si>
    <t>18” to 22” Steel Casing for Gravity Sewer (Bored)</t>
  </si>
  <si>
    <t>20” to 24” Steel Casing for Gravity Sewer (Bored)</t>
  </si>
  <si>
    <t>30” to 36” Steel Casing for Gravity Sewer (Bored)</t>
  </si>
  <si>
    <t>2” Casing for Water or Pressure Sewer (Open Cut)</t>
  </si>
  <si>
    <t>4” Steel Casing for Water or Pressure Sewer (Open Cut)</t>
  </si>
  <si>
    <t>8” Steel Casing for Water or Pressure Sewer (Open Cut)</t>
  </si>
  <si>
    <t>12" Steel Casing for Water or Pressure Sewer (Open Cut)</t>
  </si>
  <si>
    <t>8” Steel Casing for Gravity Sewer (Open Cut)</t>
  </si>
  <si>
    <t>12" Steel Casing for Gravity Sewer (Open Cut)</t>
  </si>
  <si>
    <t>16” to 20” Steel Casing for Gravity Sewer (Open Cut)</t>
  </si>
  <si>
    <t>18” to 22” Steel Casing for Gravity Sewer (Open Cut)</t>
  </si>
  <si>
    <t>20” to 24” Steel Casing for Gravity Sewer (Open Cut)</t>
  </si>
  <si>
    <t>30” to 36” Steel Casing for Gravity Sewer (Open Cut)</t>
  </si>
  <si>
    <t>16” to 20”  Steel Casing for Water/Pressure Sewer (Bored)</t>
  </si>
  <si>
    <t>18” to 22” Steel Casing for Water/Pressure Sewer (Bored)</t>
  </si>
  <si>
    <t>20” to 24” Steel Casing for Water/Pressure Sewer (Bored)</t>
  </si>
  <si>
    <t>30” to 36” Steel Casing for Water/Pressure Sewer (Bored)</t>
  </si>
  <si>
    <t>16” to 20”  Steel Casing for Water/Pressure Sewer (Open Cut)</t>
  </si>
  <si>
    <t>18” to 22” Steel Casing for Water/Pressure Sewer (Open Cut)</t>
  </si>
  <si>
    <t>20” to 24” Steel Casing for Water/Pressure Sewer (Open Cut)</t>
  </si>
  <si>
    <t>30” to 36” Steel Casing for Water/Pressure Sewer (Open Cut)</t>
  </si>
  <si>
    <r>
      <t xml:space="preserve">Steel casing pipe materials used under highways and railroads shall meet the requirements of applicable agency and sections of the </t>
    </r>
    <r>
      <rPr>
        <u/>
        <sz val="10"/>
        <rFont val="Times New Roman"/>
        <family val="1"/>
      </rPr>
      <t>Bedford Regional Water Authority’s Master Specifications</t>
    </r>
    <r>
      <rPr>
        <sz val="10"/>
        <rFont val="Times New Roman"/>
        <family val="1"/>
      </rPr>
      <t xml:space="preserve">.  </t>
    </r>
  </si>
  <si>
    <r>
      <t xml:space="preserve">Extra Work – In accordance with </t>
    </r>
    <r>
      <rPr>
        <sz val="10"/>
        <rFont val="Times New Roman"/>
        <family val="1"/>
      </rPr>
      <t>Document 00 11 13 - Instruction to Bidders concerning extra work, the following unit prices will be used to complete monies owed the contractor as described by Payment for “Extra Work” by unit price method. Equipment prices are to include operator, expenses, overhead, special attachments, insurance, taxes and profit. The unit price for manpower shall include all hand tools and portable power tools necessary for the work being performed. Designation of Model in parenthesis represents minimum size required, other models equal to or greater may be substituted at no increase in price.</t>
    </r>
  </si>
  <si>
    <t>4" PVC Sewer pipe (SDR 35)</t>
  </si>
  <si>
    <t>6" PVC Sewer pipe (SDR 35)</t>
  </si>
  <si>
    <t>8" PVC Sewer pipe (SDR 35)</t>
  </si>
  <si>
    <t>10" PVC Sewer pipe (SDR 35)</t>
  </si>
  <si>
    <t>12" PVC Sewer pipe (SDR 35)</t>
  </si>
  <si>
    <t>16" PVC Sewer pipe (SDR 35)</t>
  </si>
  <si>
    <t>18" PVC Sewer pipe (SDR 35)</t>
  </si>
  <si>
    <t>4" PVC Sewer pipe (SDR 26)</t>
  </si>
  <si>
    <t>6" PVC Sewer pipe (SDR 26)</t>
  </si>
  <si>
    <t>8" PVC Sewer pipe (SDR 26)</t>
  </si>
  <si>
    <t>10" PVC Sewer pipe (SDR 26)</t>
  </si>
  <si>
    <t>12" PVC Sewer pipe (SDR 26)</t>
  </si>
  <si>
    <t>16" PVC Sewer pipe (SDR 26)</t>
  </si>
  <si>
    <t>18" PVC Sewer pipe (SDR 26)</t>
  </si>
  <si>
    <t>Bored or jacked 4" PVC Sewer pipe (SDR 26)</t>
  </si>
  <si>
    <t>Bored or jacked 6" PVC Sewer pipe (SDR 26)</t>
  </si>
  <si>
    <t>Bored or jacked 8" PVC Sewer pipe (SDR 26)</t>
  </si>
  <si>
    <t>IIA - 3</t>
  </si>
  <si>
    <t>Bore Set-up for Gravity Sewer</t>
  </si>
  <si>
    <t>Bore Set-up for Water or Pressure Sewer</t>
  </si>
  <si>
    <t>Water Service Tapping Saddle                                (20“)</t>
  </si>
  <si>
    <t>1” x 20”</t>
  </si>
  <si>
    <t>2” x 20”</t>
  </si>
  <si>
    <t>Replacement of concrete curb &amp; gutter DOT CG-6 type</t>
  </si>
  <si>
    <t>Replacement of straight curb with DOT Standard CG-2 type</t>
  </si>
  <si>
    <t xml:space="preserve">On-Call Emergency and After Hours Work – In accordance with Document 00 11 13 - Instruction to Bidders concerning extra work, the following unit prices will be used to complete monies owed the contractor as described by Payment for “Extra Work” by unit price method. The purpose of this section is to have line item costs associated with Emergency On-Call and After Working hours. </t>
  </si>
  <si>
    <t>BASE BID - SECTIONS I &amp; II</t>
  </si>
  <si>
    <t>Total Section II 
Division B</t>
  </si>
  <si>
    <t>Total Section II 
Division A</t>
  </si>
  <si>
    <t>Total Section I 
Division E</t>
  </si>
  <si>
    <t>Section I - Division B: Waterline Construction</t>
  </si>
  <si>
    <t>Section I - Division A: Sanitary Sewer Line Construction</t>
  </si>
  <si>
    <t>Section I - Division C: Trenching, Backfilling &amp; Compaction of Utilities</t>
  </si>
  <si>
    <t>Section I - Division E: Miscellaneous to All Sections</t>
  </si>
  <si>
    <t>Section II - Division A: Specialized Utility Construction - Encasement Pipe</t>
  </si>
  <si>
    <t>Section III: Extra Work</t>
  </si>
  <si>
    <t>Section II - Division B: Specialized Utilities Construction -
Water Line and Sewer Line Construction and Rehabilitation</t>
  </si>
  <si>
    <t>Section I - Division D: Earthwork</t>
  </si>
  <si>
    <t>Section IV: On-call Emergency and After-Hours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</si>
</sst>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
    <numFmt numFmtId="165" formatCode="#,##0;#,##0"/>
    <numFmt numFmtId="166" formatCode="###0.0;###0.0"/>
  </numFmts>
  <fonts count="10" x14ac:knownFonts="1">
    <font>
      <sz val="10"/>
      <color rgb="FF000000"/>
      <name val="Times New Roman"/>
      <charset val="204"/>
    </font>
    <font>
      <b/>
      <sz val="10"/>
      <name val="Times New Roman"/>
      <family val="1"/>
    </font>
    <font>
      <sz val="10"/>
      <name val="Times New Roman"/>
      <family val="1"/>
    </font>
    <font>
      <sz val="10"/>
      <color rgb="FF000000"/>
      <name val="Times New Roman"/>
      <family val="2"/>
    </font>
    <font>
      <sz val="6"/>
      <name val="Times New Roman"/>
      <family val="1"/>
    </font>
    <font>
      <u/>
      <sz val="10"/>
      <name val="Times New Roman"/>
      <family val="1"/>
    </font>
    <font>
      <sz val="10"/>
      <color rgb="FF000000"/>
      <name val="Times New Roman"/>
      <family val="1"/>
    </font>
    <font>
      <b/>
      <sz val="10"/>
      <color rgb="FF000000"/>
      <name val="Times New Roman"/>
      <family val="1"/>
    </font>
    <font>
      <b/>
      <u val="singleAccounting"/>
      <sz val="10"/>
      <color rgb="FF000000"/>
      <name val="Times New Roman"/>
      <family val="1"/>
    </font>
    <font>
      <b/>
      <u/>
      <sz val="10"/>
      <name val="Times New Roman"/>
      <family val="1"/>
    </font>
  </fonts>
  <fills count="4">
    <fill>
      <patternFill patternType="none"/>
    </fill>
    <fill>
      <patternFill patternType="gray125"/>
    </fill>
    <fill>
      <patternFill patternType="solid">
        <fgColor rgb="FFFFFFC1"/>
        <bgColor indexed="64"/>
      </patternFill>
    </fill>
    <fill>
      <patternFill patternType="solid">
        <fgColor rgb="FFFFFF00"/>
        <bgColor indexed="64"/>
      </patternFill>
    </fill>
  </fills>
  <borders count="50">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s>
  <cellStyleXfs count="1">
    <xf numFmtId="0" fontId="0" fillId="0" borderId="0"/>
  </cellStyleXfs>
  <cellXfs count="158">
    <xf numFmtId="0" fontId="0" fillId="0" borderId="0" xfId="0" applyFill="1" applyBorder="1" applyAlignment="1">
      <alignment horizontal="left" vertical="top"/>
    </xf>
    <xf numFmtId="0" fontId="0" fillId="0" borderId="4" xfId="0" applyFill="1" applyBorder="1" applyAlignment="1">
      <alignment vertical="top" wrapText="1"/>
    </xf>
    <xf numFmtId="44" fontId="2" fillId="0" borderId="28" xfId="0" applyNumberFormat="1" applyFont="1" applyFill="1" applyBorder="1" applyAlignment="1" applyProtection="1">
      <alignment horizontal="left" vertical="center" wrapText="1"/>
    </xf>
    <xf numFmtId="44" fontId="2" fillId="2" borderId="5" xfId="0" applyNumberFormat="1" applyFont="1" applyFill="1" applyBorder="1" applyAlignment="1" applyProtection="1">
      <alignment horizontal="left" vertical="center" wrapText="1"/>
      <protection locked="0"/>
    </xf>
    <xf numFmtId="44" fontId="2" fillId="2" borderId="2" xfId="0" applyNumberFormat="1" applyFont="1" applyFill="1" applyBorder="1" applyAlignment="1" applyProtection="1">
      <alignment horizontal="left" vertical="center" wrapText="1"/>
      <protection locked="0"/>
    </xf>
    <xf numFmtId="44" fontId="2" fillId="2" borderId="19" xfId="0" applyNumberFormat="1" applyFont="1" applyFill="1" applyBorder="1" applyAlignment="1" applyProtection="1">
      <alignment horizontal="left" vertical="center" wrapText="1"/>
      <protection locked="0"/>
    </xf>
    <xf numFmtId="44" fontId="2" fillId="2" borderId="16" xfId="0" applyNumberFormat="1" applyFont="1" applyFill="1" applyBorder="1" applyAlignment="1" applyProtection="1">
      <alignment vertical="center" wrapText="1"/>
      <protection locked="0"/>
    </xf>
    <xf numFmtId="44" fontId="2" fillId="2" borderId="2" xfId="0" applyNumberFormat="1" applyFont="1" applyFill="1" applyBorder="1" applyAlignment="1" applyProtection="1">
      <alignment vertical="center" wrapText="1"/>
      <protection locked="0"/>
    </xf>
    <xf numFmtId="44" fontId="2" fillId="2" borderId="2" xfId="0" applyNumberFormat="1" applyFont="1" applyFill="1" applyBorder="1" applyAlignment="1" applyProtection="1">
      <alignment wrapText="1"/>
      <protection locked="0"/>
    </xf>
    <xf numFmtId="44" fontId="2" fillId="0" borderId="28" xfId="0" applyNumberFormat="1" applyFont="1" applyFill="1" applyBorder="1" applyAlignment="1" applyProtection="1">
      <alignment wrapText="1"/>
    </xf>
    <xf numFmtId="44" fontId="2" fillId="0" borderId="28" xfId="0" applyNumberFormat="1" applyFont="1" applyFill="1" applyBorder="1" applyAlignment="1" applyProtection="1">
      <alignment horizontal="left" wrapText="1"/>
    </xf>
    <xf numFmtId="44" fontId="2" fillId="2" borderId="5" xfId="0" applyNumberFormat="1" applyFont="1" applyFill="1" applyBorder="1" applyAlignment="1" applyProtection="1">
      <alignment horizontal="left" wrapText="1"/>
      <protection locked="0"/>
    </xf>
    <xf numFmtId="0" fontId="0" fillId="0" borderId="0" xfId="0" applyFill="1" applyBorder="1" applyAlignment="1" applyProtection="1">
      <alignment horizontal="left" vertical="top"/>
    </xf>
    <xf numFmtId="0" fontId="1" fillId="0" borderId="1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2" fillId="0" borderId="5" xfId="0" applyFont="1" applyFill="1" applyBorder="1" applyAlignment="1" applyProtection="1">
      <alignment horizontal="left" vertical="top" wrapText="1" indent="1"/>
    </xf>
    <xf numFmtId="164" fontId="3" fillId="0" borderId="5"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2" xfId="0" applyFont="1" applyFill="1" applyBorder="1" applyAlignment="1" applyProtection="1">
      <alignment horizontal="left" vertical="top" wrapText="1" indent="1"/>
    </xf>
    <xf numFmtId="165" fontId="3"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wrapText="1"/>
    </xf>
    <xf numFmtId="0" fontId="0" fillId="0" borderId="2" xfId="0" applyFill="1" applyBorder="1" applyAlignment="1" applyProtection="1">
      <alignment horizontal="left" vertical="top" wrapText="1" indent="1"/>
    </xf>
    <xf numFmtId="164" fontId="3" fillId="0" borderId="2" xfId="0" applyNumberFormat="1" applyFont="1" applyFill="1" applyBorder="1" applyAlignment="1" applyProtection="1">
      <alignment horizontal="center" vertical="top" wrapText="1"/>
    </xf>
    <xf numFmtId="0" fontId="0" fillId="0" borderId="0" xfId="0" applyFill="1" applyBorder="1" applyAlignment="1" applyProtection="1">
      <alignment vertical="top" wrapText="1"/>
    </xf>
    <xf numFmtId="0" fontId="2" fillId="0" borderId="16" xfId="0" applyFont="1" applyFill="1" applyBorder="1" applyAlignment="1" applyProtection="1">
      <alignment horizontal="center" wrapText="1"/>
    </xf>
    <xf numFmtId="0" fontId="2" fillId="0" borderId="16" xfId="0" applyFont="1" applyFill="1" applyBorder="1" applyAlignment="1" applyProtection="1">
      <alignment horizontal="left" vertical="top" wrapText="1" indent="1"/>
    </xf>
    <xf numFmtId="44" fontId="2" fillId="0" borderId="28" xfId="0" applyNumberFormat="1" applyFont="1" applyFill="1" applyBorder="1" applyAlignment="1" applyProtection="1">
      <alignment vertical="center" wrapText="1"/>
    </xf>
    <xf numFmtId="0" fontId="2" fillId="0" borderId="2" xfId="0" applyFont="1" applyFill="1" applyBorder="1" applyAlignment="1" applyProtection="1">
      <alignment horizontal="center" wrapText="1"/>
    </xf>
    <xf numFmtId="0" fontId="2" fillId="0" borderId="1" xfId="0" applyFont="1" applyFill="1" applyBorder="1" applyAlignment="1" applyProtection="1">
      <alignment horizontal="right" vertical="top" wrapText="1" indent="1"/>
    </xf>
    <xf numFmtId="0" fontId="1" fillId="0" borderId="10"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164" fontId="3" fillId="0" borderId="16" xfId="0" applyNumberFormat="1" applyFont="1" applyFill="1" applyBorder="1" applyAlignment="1" applyProtection="1">
      <alignment horizontal="center" wrapText="1"/>
    </xf>
    <xf numFmtId="0" fontId="0" fillId="0" borderId="23" xfId="0" applyFill="1" applyBorder="1" applyAlignment="1" applyProtection="1">
      <alignment horizontal="center" wrapText="1"/>
    </xf>
    <xf numFmtId="0" fontId="2" fillId="0" borderId="2" xfId="0" applyFont="1" applyFill="1" applyBorder="1" applyAlignment="1" applyProtection="1">
      <alignment vertical="top" wrapText="1"/>
    </xf>
    <xf numFmtId="164" fontId="3" fillId="0" borderId="2" xfId="0" applyNumberFormat="1" applyFont="1" applyFill="1" applyBorder="1" applyAlignment="1" applyProtection="1">
      <alignment horizontal="center" wrapText="1"/>
    </xf>
    <xf numFmtId="0" fontId="2" fillId="0" borderId="2" xfId="0" applyFont="1" applyFill="1" applyBorder="1" applyAlignment="1" applyProtection="1">
      <alignment horizontal="left" vertical="center" wrapText="1"/>
    </xf>
    <xf numFmtId="165" fontId="3" fillId="0" borderId="2" xfId="0" applyNumberFormat="1" applyFont="1" applyFill="1" applyBorder="1" applyAlignment="1" applyProtection="1">
      <alignment horizontal="center" wrapText="1"/>
    </xf>
    <xf numFmtId="0" fontId="2" fillId="0" borderId="2" xfId="0" applyFont="1" applyFill="1" applyBorder="1" applyAlignment="1" applyProtection="1">
      <alignment horizontal="left" vertical="center" wrapText="1" indent="1"/>
    </xf>
    <xf numFmtId="0" fontId="0" fillId="0" borderId="2" xfId="0" applyFill="1" applyBorder="1" applyAlignment="1" applyProtection="1">
      <alignment vertical="top"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2" fillId="0" borderId="5" xfId="0" applyFont="1" applyFill="1" applyBorder="1" applyAlignment="1" applyProtection="1">
      <alignment vertical="top" wrapText="1"/>
    </xf>
    <xf numFmtId="0" fontId="2" fillId="0" borderId="19" xfId="0" applyFont="1" applyFill="1" applyBorder="1" applyAlignment="1" applyProtection="1">
      <alignment horizontal="center" vertical="center" wrapText="1"/>
    </xf>
    <xf numFmtId="0" fontId="2" fillId="0" borderId="19" xfId="0" applyFont="1" applyFill="1" applyBorder="1" applyAlignment="1" applyProtection="1">
      <alignment vertical="top" wrapText="1"/>
    </xf>
    <xf numFmtId="164" fontId="3" fillId="0" borderId="19"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0" fillId="0" borderId="0" xfId="0" applyFill="1" applyBorder="1" applyAlignment="1" applyProtection="1">
      <alignment horizontal="left" vertical="top" wrapText="1"/>
    </xf>
    <xf numFmtId="0" fontId="1" fillId="0" borderId="6" xfId="0" applyFont="1" applyFill="1" applyBorder="1" applyAlignment="1" applyProtection="1">
      <alignment horizontal="center" vertical="center"/>
    </xf>
    <xf numFmtId="0" fontId="1" fillId="0" borderId="0" xfId="0" applyFont="1" applyFill="1" applyBorder="1" applyAlignment="1" applyProtection="1">
      <alignment vertical="top" wrapText="1"/>
    </xf>
    <xf numFmtId="0" fontId="2" fillId="0" borderId="5" xfId="0" applyFont="1" applyFill="1" applyBorder="1" applyAlignment="1" applyProtection="1">
      <alignment horizontal="right" vertical="center" wrapText="1" indent="2"/>
    </xf>
    <xf numFmtId="0" fontId="2" fillId="0" borderId="2" xfId="0" applyFont="1" applyFill="1" applyBorder="1" applyAlignment="1" applyProtection="1">
      <alignment horizontal="right" vertical="center" wrapText="1" indent="2"/>
    </xf>
    <xf numFmtId="0" fontId="0" fillId="0" borderId="2" xfId="0" applyFill="1" applyBorder="1" applyAlignment="1" applyProtection="1">
      <alignment horizontal="right" vertical="center" wrapText="1" indent="2"/>
    </xf>
    <xf numFmtId="0" fontId="0" fillId="0" borderId="2" xfId="0" applyFill="1" applyBorder="1" applyAlignment="1" applyProtection="1">
      <alignment horizontal="left" vertical="center" wrapText="1" indent="1"/>
    </xf>
    <xf numFmtId="0" fontId="2" fillId="0" borderId="36"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xf>
    <xf numFmtId="44" fontId="0" fillId="0" borderId="0" xfId="0" applyNumberFormat="1" applyFill="1" applyBorder="1" applyAlignment="1" applyProtection="1">
      <alignment horizontal="left" vertical="top"/>
    </xf>
    <xf numFmtId="0" fontId="2" fillId="0" borderId="32"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0" borderId="17" xfId="0" applyFill="1" applyBorder="1" applyAlignment="1" applyProtection="1">
      <alignment horizontal="center" wrapText="1"/>
    </xf>
    <xf numFmtId="0" fontId="2" fillId="0" borderId="27" xfId="0" applyFont="1" applyFill="1" applyBorder="1" applyAlignment="1" applyProtection="1">
      <alignment horizontal="center" wrapText="1"/>
    </xf>
    <xf numFmtId="0" fontId="2" fillId="0" borderId="3" xfId="0" applyFont="1" applyFill="1" applyBorder="1" applyAlignment="1" applyProtection="1">
      <alignment horizontal="center" wrapText="1"/>
    </xf>
    <xf numFmtId="0" fontId="0" fillId="0" borderId="3" xfId="0" applyFill="1" applyBorder="1" applyAlignment="1" applyProtection="1">
      <alignment horizontal="left" vertical="top" wrapText="1" indent="1"/>
    </xf>
    <xf numFmtId="164" fontId="3" fillId="0" borderId="3" xfId="0" applyNumberFormat="1" applyFont="1" applyFill="1" applyBorder="1" applyAlignment="1" applyProtection="1">
      <alignment horizontal="center" wrapText="1"/>
    </xf>
    <xf numFmtId="44" fontId="2" fillId="2" borderId="3" xfId="0" applyNumberFormat="1" applyFont="1" applyFill="1" applyBorder="1" applyAlignment="1" applyProtection="1">
      <alignment vertical="center" wrapText="1"/>
      <protection locked="0"/>
    </xf>
    <xf numFmtId="0" fontId="2" fillId="0" borderId="41" xfId="0" applyFont="1" applyFill="1" applyBorder="1" applyAlignment="1" applyProtection="1">
      <alignment horizontal="center" wrapText="1"/>
    </xf>
    <xf numFmtId="0" fontId="0" fillId="0" borderId="41" xfId="0" applyFill="1" applyBorder="1" applyAlignment="1" applyProtection="1">
      <alignment horizontal="left" vertical="top" wrapText="1" indent="1"/>
    </xf>
    <xf numFmtId="164" fontId="3" fillId="0" borderId="41" xfId="0" applyNumberFormat="1" applyFont="1" applyFill="1" applyBorder="1" applyAlignment="1" applyProtection="1">
      <alignment horizontal="center" wrapText="1"/>
    </xf>
    <xf numFmtId="44" fontId="2" fillId="2" borderId="41" xfId="0" applyNumberFormat="1"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xf>
    <xf numFmtId="44" fontId="1" fillId="0" borderId="0" xfId="0" applyNumberFormat="1"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5" xfId="0" applyFont="1" applyFill="1" applyBorder="1" applyAlignment="1" applyProtection="1">
      <alignment horizontal="right" vertical="center" wrapText="1" indent="1"/>
    </xf>
    <xf numFmtId="0" fontId="2" fillId="0" borderId="5" xfId="0" applyFont="1" applyFill="1" applyBorder="1" applyAlignment="1" applyProtection="1">
      <alignment horizontal="center" wrapText="1"/>
    </xf>
    <xf numFmtId="0" fontId="0" fillId="0" borderId="32" xfId="0" applyFill="1" applyBorder="1" applyAlignment="1" applyProtection="1">
      <alignment horizontal="left" wrapText="1" indent="2"/>
    </xf>
    <xf numFmtId="0" fontId="0" fillId="0" borderId="17" xfId="0" applyFill="1" applyBorder="1" applyAlignment="1" applyProtection="1">
      <alignment horizontal="left" wrapText="1" indent="2"/>
    </xf>
    <xf numFmtId="0" fontId="2" fillId="0" borderId="3" xfId="0" applyFont="1" applyFill="1" applyBorder="1" applyAlignment="1" applyProtection="1">
      <alignment horizontal="left" vertical="top" wrapText="1" indent="1"/>
    </xf>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6" fillId="0" borderId="36" xfId="0" applyFont="1" applyFill="1" applyBorder="1" applyAlignment="1" applyProtection="1">
      <alignment horizontal="center" vertical="top"/>
    </xf>
    <xf numFmtId="0" fontId="6" fillId="0" borderId="6" xfId="0" applyFont="1" applyFill="1" applyBorder="1" applyAlignment="1" applyProtection="1">
      <alignment horizontal="center" vertical="top"/>
    </xf>
    <xf numFmtId="0" fontId="2" fillId="0" borderId="23" xfId="0" applyFont="1" applyFill="1" applyBorder="1" applyAlignment="1" applyProtection="1">
      <alignment horizontal="center" wrapText="1"/>
    </xf>
    <xf numFmtId="166" fontId="3" fillId="0" borderId="2" xfId="0" applyNumberFormat="1" applyFont="1" applyFill="1" applyBorder="1" applyAlignment="1" applyProtection="1">
      <alignment horizontal="center" wrapText="1"/>
    </xf>
    <xf numFmtId="44" fontId="2" fillId="2" borderId="5" xfId="0" applyNumberFormat="1" applyFont="1" applyFill="1" applyBorder="1" applyAlignment="1" applyProtection="1">
      <alignment wrapText="1"/>
      <protection locked="0"/>
    </xf>
    <xf numFmtId="0" fontId="2" fillId="0" borderId="45" xfId="0" applyFont="1" applyFill="1" applyBorder="1" applyAlignment="1" applyProtection="1">
      <alignment vertical="top" wrapText="1"/>
    </xf>
    <xf numFmtId="166" fontId="3" fillId="0" borderId="5" xfId="0" applyNumberFormat="1" applyFont="1" applyFill="1" applyBorder="1" applyAlignment="1" applyProtection="1">
      <alignment horizontal="center" wrapText="1"/>
    </xf>
    <xf numFmtId="164" fontId="3" fillId="0" borderId="46" xfId="0" applyNumberFormat="1" applyFont="1" applyFill="1" applyBorder="1" applyAlignment="1" applyProtection="1">
      <alignment horizontal="center" wrapText="1"/>
    </xf>
    <xf numFmtId="0" fontId="2" fillId="0" borderId="46" xfId="0" applyFont="1" applyFill="1" applyBorder="1" applyAlignment="1" applyProtection="1">
      <alignment horizontal="center" wrapText="1"/>
    </xf>
    <xf numFmtId="164" fontId="3" fillId="0" borderId="5" xfId="0" applyNumberFormat="1" applyFont="1" applyFill="1" applyBorder="1" applyAlignment="1" applyProtection="1">
      <alignment horizontal="center" wrapText="1"/>
    </xf>
    <xf numFmtId="0" fontId="0" fillId="0" borderId="47" xfId="0" applyFill="1" applyBorder="1" applyAlignment="1" applyProtection="1">
      <alignment horizontal="center" vertical="center" wrapText="1"/>
    </xf>
    <xf numFmtId="0" fontId="2" fillId="0" borderId="48" xfId="0" applyFont="1" applyFill="1" applyBorder="1" applyAlignment="1" applyProtection="1">
      <alignment horizontal="right" vertical="top" wrapText="1" indent="1"/>
    </xf>
    <xf numFmtId="44" fontId="2" fillId="2" borderId="45" xfId="0" applyNumberFormat="1"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indent="1"/>
    </xf>
    <xf numFmtId="0" fontId="0" fillId="0" borderId="0" xfId="0" applyFill="1" applyBorder="1" applyAlignment="1" applyProtection="1">
      <alignment horizontal="center" vertical="top"/>
    </xf>
    <xf numFmtId="0" fontId="7" fillId="0" borderId="0" xfId="0" applyFont="1" applyFill="1" applyBorder="1" applyAlignment="1" applyProtection="1">
      <alignment horizontal="center" vertical="center" wrapText="1"/>
    </xf>
    <xf numFmtId="44" fontId="7" fillId="0" borderId="0" xfId="0" applyNumberFormat="1" applyFont="1" applyFill="1" applyBorder="1" applyAlignment="1" applyProtection="1">
      <alignment horizontal="left" vertical="center" wrapText="1"/>
    </xf>
    <xf numFmtId="44" fontId="2" fillId="0" borderId="49" xfId="0" applyNumberFormat="1" applyFont="1" applyFill="1" applyBorder="1" applyAlignment="1" applyProtection="1">
      <alignment vertical="center" wrapText="1"/>
    </xf>
    <xf numFmtId="0" fontId="1" fillId="0" borderId="6" xfId="0" applyFont="1" applyFill="1" applyBorder="1" applyAlignment="1" applyProtection="1">
      <alignment horizontal="right" vertical="center"/>
    </xf>
    <xf numFmtId="0" fontId="2" fillId="0" borderId="32" xfId="0" applyFont="1" applyFill="1" applyBorder="1" applyAlignment="1" applyProtection="1">
      <alignment horizontal="center" wrapText="1"/>
    </xf>
    <xf numFmtId="0" fontId="2" fillId="0" borderId="17" xfId="0" applyFont="1" applyFill="1" applyBorder="1" applyAlignment="1" applyProtection="1">
      <alignment horizontal="center" wrapText="1"/>
    </xf>
    <xf numFmtId="0" fontId="0" fillId="3" borderId="0" xfId="0" applyFill="1" applyBorder="1" applyAlignment="1">
      <alignment horizontal="left" vertical="top"/>
    </xf>
    <xf numFmtId="0" fontId="2" fillId="0" borderId="36" xfId="0" applyFont="1" applyFill="1" applyBorder="1" applyAlignment="1" applyProtection="1">
      <alignment horizontal="left" vertical="top" wrapText="1" indent="1"/>
    </xf>
    <xf numFmtId="0" fontId="2" fillId="0" borderId="6" xfId="0" applyFont="1" applyFill="1" applyBorder="1" applyAlignment="1" applyProtection="1">
      <alignment horizontal="left" vertical="top" wrapText="1" indent="1"/>
    </xf>
    <xf numFmtId="44" fontId="2" fillId="0" borderId="6" xfId="0" applyNumberFormat="1" applyFont="1" applyFill="1" applyBorder="1" applyAlignment="1" applyProtection="1">
      <alignment vertical="center" wrapText="1"/>
    </xf>
    <xf numFmtId="44" fontId="8" fillId="0" borderId="0" xfId="0" applyNumberFormat="1" applyFont="1" applyFill="1" applyBorder="1" applyAlignment="1" applyProtection="1">
      <alignment horizontal="left" vertical="center"/>
    </xf>
    <xf numFmtId="0" fontId="2" fillId="0" borderId="0" xfId="0" applyFont="1" applyFill="1" applyBorder="1" applyAlignment="1" applyProtection="1">
      <alignment horizontal="left" vertical="top" wrapText="1" indent="1"/>
    </xf>
    <xf numFmtId="44" fontId="1" fillId="0" borderId="7" xfId="0" applyNumberFormat="1" applyFont="1" applyFill="1" applyBorder="1" applyAlignment="1" applyProtection="1">
      <alignment horizontal="left" vertical="center"/>
    </xf>
    <xf numFmtId="44" fontId="1" fillId="0" borderId="8" xfId="0" applyNumberFormat="1" applyFont="1" applyFill="1" applyBorder="1" applyAlignment="1" applyProtection="1">
      <alignment horizontal="left" vertical="center"/>
    </xf>
    <xf numFmtId="0" fontId="1" fillId="0" borderId="1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2" fillId="0" borderId="18" xfId="0" applyFont="1" applyFill="1" applyBorder="1" applyAlignment="1" applyProtection="1">
      <alignment horizontal="left" vertical="center" wrapText="1" indent="1"/>
    </xf>
    <xf numFmtId="0" fontId="0" fillId="0" borderId="22" xfId="0" applyFill="1" applyBorder="1" applyAlignment="1" applyProtection="1">
      <alignment horizontal="left" vertical="center" wrapText="1" indent="1"/>
    </xf>
    <xf numFmtId="0" fontId="0" fillId="0" borderId="24" xfId="0" applyFill="1" applyBorder="1" applyAlignment="1" applyProtection="1">
      <alignment horizontal="left" vertical="center" wrapText="1" indent="1"/>
    </xf>
    <xf numFmtId="0" fontId="0" fillId="0" borderId="10" xfId="0" applyFill="1" applyBorder="1" applyAlignment="1" applyProtection="1">
      <alignment horizontal="center" vertical="top" wrapText="1"/>
    </xf>
    <xf numFmtId="0" fontId="0" fillId="0" borderId="11" xfId="0" applyFill="1" applyBorder="1" applyAlignment="1" applyProtection="1">
      <alignment horizontal="center" vertical="top" wrapText="1"/>
    </xf>
    <xf numFmtId="0" fontId="7" fillId="0" borderId="13"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44" fontId="7" fillId="0" borderId="11" xfId="0" applyNumberFormat="1" applyFont="1" applyFill="1" applyBorder="1" applyAlignment="1" applyProtection="1">
      <alignment horizontal="left" vertical="center" wrapText="1"/>
    </xf>
    <xf numFmtId="44" fontId="7" fillId="0" borderId="14" xfId="0" applyNumberFormat="1" applyFont="1" applyFill="1" applyBorder="1" applyAlignment="1" applyProtection="1">
      <alignment horizontal="left" vertical="center" wrapText="1"/>
    </xf>
    <xf numFmtId="44" fontId="7" fillId="0" borderId="13" xfId="0" applyNumberFormat="1" applyFont="1" applyFill="1" applyBorder="1" applyAlignment="1" applyProtection="1">
      <alignment horizontal="left"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0" fillId="0" borderId="10" xfId="0" applyFill="1" applyBorder="1" applyAlignment="1" applyProtection="1">
      <alignment horizontal="center" vertical="top"/>
    </xf>
    <xf numFmtId="0" fontId="0" fillId="0" borderId="11" xfId="0" applyFill="1" applyBorder="1" applyAlignment="1" applyProtection="1">
      <alignment horizontal="center" vertical="top"/>
    </xf>
    <xf numFmtId="0" fontId="2" fillId="0" borderId="2" xfId="0" applyFont="1" applyFill="1" applyBorder="1" applyAlignment="1" applyProtection="1">
      <alignment horizontal="left" vertical="center" wrapText="1" indent="1"/>
    </xf>
    <xf numFmtId="0" fontId="0" fillId="0" borderId="1" xfId="0" applyFill="1" applyBorder="1" applyAlignment="1" applyProtection="1">
      <alignment horizontal="left" vertical="center" wrapText="1" indent="1"/>
    </xf>
    <xf numFmtId="0" fontId="0" fillId="0" borderId="40" xfId="0" applyFill="1" applyBorder="1" applyAlignment="1" applyProtection="1">
      <alignment horizontal="left" vertical="center" wrapText="1" indent="1"/>
    </xf>
    <xf numFmtId="0" fontId="2" fillId="0" borderId="1" xfId="0" applyFont="1" applyFill="1" applyBorder="1" applyAlignment="1" applyProtection="1">
      <alignment horizontal="left" vertical="center" wrapText="1" indent="1"/>
    </xf>
    <xf numFmtId="0" fontId="2" fillId="0" borderId="40" xfId="0" applyFont="1" applyFill="1" applyBorder="1" applyAlignment="1" applyProtection="1">
      <alignment horizontal="left" vertical="center" wrapText="1" indent="1"/>
    </xf>
    <xf numFmtId="0" fontId="0" fillId="0" borderId="12" xfId="0" applyFill="1" applyBorder="1" applyAlignment="1" applyProtection="1">
      <alignment horizontal="center" vertical="center" wrapText="1"/>
    </xf>
    <xf numFmtId="42" fontId="1" fillId="0" borderId="13" xfId="0" applyNumberFormat="1"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42" fontId="7" fillId="0" borderId="13" xfId="0" applyNumberFormat="1"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1" fillId="0" borderId="7"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0" fillId="0" borderId="7" xfId="0" applyFill="1" applyBorder="1" applyAlignment="1" applyProtection="1">
      <alignment horizontal="center" vertical="center" wrapText="1"/>
    </xf>
    <xf numFmtId="0" fontId="0" fillId="0" borderId="9"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44" fontId="7" fillId="0" borderId="34" xfId="0" applyNumberFormat="1"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1" fillId="0" borderId="37"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2" fillId="0" borderId="25" xfId="0" applyFont="1" applyFill="1" applyBorder="1" applyAlignment="1" applyProtection="1">
      <alignment horizontal="left" vertical="center" wrapText="1" indent="1"/>
    </xf>
    <xf numFmtId="0" fontId="0" fillId="0" borderId="4" xfId="0" applyFill="1" applyBorder="1" applyAlignment="1" applyProtection="1">
      <alignment horizontal="left" vertical="center" wrapText="1" indent="1"/>
    </xf>
    <xf numFmtId="0" fontId="0" fillId="0" borderId="26" xfId="0" applyFill="1" applyBorder="1" applyAlignment="1" applyProtection="1">
      <alignment horizontal="left" vertical="center" wrapText="1" indent="1"/>
    </xf>
  </cellXfs>
  <cellStyles count="1">
    <cellStyle name="Normal" xfId="0" builtinId="0"/>
  </cellStyles>
  <dxfs count="0"/>
  <tableStyles count="0" defaultTableStyle="TableStyleMedium9" defaultPivotStyle="PivotStyleLight16"/>
  <colors>
    <mruColors>
      <color rgb="FFC6D9F1"/>
      <color rgb="FFFFFFC1"/>
      <color rgb="FFFFFF79"/>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C6D9F1"/>
      </a:dk2>
      <a:lt2>
        <a:srgbClr val="C6D9F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1"/>
  <sheetViews>
    <sheetView tabSelected="1" zoomScaleNormal="100" zoomScaleSheetLayoutView="100" workbookViewId="0">
      <selection activeCell="F5" sqref="F5"/>
    </sheetView>
  </sheetViews>
  <sheetFormatPr defaultColWidth="1.83203125" defaultRowHeight="12.75" x14ac:dyDescent="0.2"/>
  <cols>
    <col min="1" max="1" width="14.1640625" customWidth="1"/>
    <col min="2" max="2" width="57" customWidth="1"/>
    <col min="3" max="4" width="10.83203125" customWidth="1"/>
    <col min="5" max="5" width="10.1640625" customWidth="1"/>
    <col min="6" max="6" width="13" customWidth="1"/>
    <col min="7" max="7" width="9.33203125" customWidth="1"/>
  </cols>
  <sheetData>
    <row r="1" spans="1:6" ht="18" customHeight="1" thickBot="1" x14ac:dyDescent="0.25">
      <c r="A1" s="1"/>
      <c r="B1" s="1"/>
      <c r="C1" s="1"/>
      <c r="D1" s="1"/>
      <c r="E1" s="1"/>
      <c r="F1" s="1"/>
    </row>
    <row r="2" spans="1:6" ht="24.95" customHeight="1" x14ac:dyDescent="0.2">
      <c r="A2" s="115" t="s">
        <v>457</v>
      </c>
      <c r="B2" s="116"/>
      <c r="C2" s="116"/>
      <c r="D2" s="116"/>
      <c r="E2" s="116"/>
      <c r="F2" s="117"/>
    </row>
    <row r="3" spans="1:6" ht="50.1" customHeight="1" thickBot="1" x14ac:dyDescent="0.25">
      <c r="A3" s="118" t="s">
        <v>217</v>
      </c>
      <c r="B3" s="119"/>
      <c r="C3" s="119"/>
      <c r="D3" s="119"/>
      <c r="E3" s="119"/>
      <c r="F3" s="120"/>
    </row>
    <row r="4" spans="1:6" ht="30" customHeight="1" thickBot="1" x14ac:dyDescent="0.25">
      <c r="A4" s="13" t="s">
        <v>0</v>
      </c>
      <c r="B4" s="14" t="s">
        <v>1</v>
      </c>
      <c r="C4" s="14" t="s">
        <v>2</v>
      </c>
      <c r="D4" s="14" t="s">
        <v>3</v>
      </c>
      <c r="E4" s="14" t="s">
        <v>4</v>
      </c>
      <c r="F4" s="15" t="s">
        <v>5</v>
      </c>
    </row>
    <row r="5" spans="1:6" ht="15" customHeight="1" x14ac:dyDescent="0.2">
      <c r="A5" s="61" t="s">
        <v>6</v>
      </c>
      <c r="B5" s="16" t="s">
        <v>426</v>
      </c>
      <c r="C5" s="17">
        <v>500</v>
      </c>
      <c r="D5" s="79" t="s">
        <v>7</v>
      </c>
      <c r="E5" s="8">
        <v>0</v>
      </c>
      <c r="F5" s="9">
        <f>(C5*E5)</f>
        <v>0</v>
      </c>
    </row>
    <row r="6" spans="1:6" ht="15" customHeight="1" x14ac:dyDescent="0.2">
      <c r="A6" s="61"/>
      <c r="B6" s="16" t="s">
        <v>427</v>
      </c>
      <c r="C6" s="17">
        <v>500</v>
      </c>
      <c r="D6" s="79" t="s">
        <v>7</v>
      </c>
      <c r="E6" s="8">
        <v>0</v>
      </c>
      <c r="F6" s="9">
        <f>(C6*E6)</f>
        <v>0</v>
      </c>
    </row>
    <row r="7" spans="1:6" ht="15" customHeight="1" x14ac:dyDescent="0.2">
      <c r="A7" s="62"/>
      <c r="B7" s="19" t="s">
        <v>428</v>
      </c>
      <c r="C7" s="20">
        <v>1000</v>
      </c>
      <c r="D7" s="29" t="s">
        <v>7</v>
      </c>
      <c r="E7" s="8">
        <v>0</v>
      </c>
      <c r="F7" s="9">
        <f t="shared" ref="F7:F67" si="0">(C7*E7)</f>
        <v>0</v>
      </c>
    </row>
    <row r="8" spans="1:6" ht="15" customHeight="1" x14ac:dyDescent="0.2">
      <c r="A8" s="62"/>
      <c r="B8" s="19" t="s">
        <v>429</v>
      </c>
      <c r="C8" s="22">
        <v>100</v>
      </c>
      <c r="D8" s="29" t="s">
        <v>7</v>
      </c>
      <c r="E8" s="8">
        <v>0</v>
      </c>
      <c r="F8" s="9">
        <f t="shared" si="0"/>
        <v>0</v>
      </c>
    </row>
    <row r="9" spans="1:6" ht="15" customHeight="1" x14ac:dyDescent="0.2">
      <c r="A9" s="62"/>
      <c r="B9" s="19" t="s">
        <v>430</v>
      </c>
      <c r="C9" s="22">
        <v>100</v>
      </c>
      <c r="D9" s="29" t="s">
        <v>7</v>
      </c>
      <c r="E9" s="8">
        <v>0</v>
      </c>
      <c r="F9" s="9">
        <f t="shared" si="0"/>
        <v>0</v>
      </c>
    </row>
    <row r="10" spans="1:6" ht="15" customHeight="1" x14ac:dyDescent="0.2">
      <c r="A10" s="62"/>
      <c r="B10" s="19" t="s">
        <v>431</v>
      </c>
      <c r="C10" s="22">
        <v>100</v>
      </c>
      <c r="D10" s="29" t="s">
        <v>7</v>
      </c>
      <c r="E10" s="8">
        <v>0</v>
      </c>
      <c r="F10" s="9">
        <f t="shared" si="0"/>
        <v>0</v>
      </c>
    </row>
    <row r="11" spans="1:6" ht="15" customHeight="1" x14ac:dyDescent="0.2">
      <c r="A11" s="62"/>
      <c r="B11" s="19" t="s">
        <v>432</v>
      </c>
      <c r="C11" s="22">
        <v>100</v>
      </c>
      <c r="D11" s="29" t="s">
        <v>7</v>
      </c>
      <c r="E11" s="8">
        <v>0</v>
      </c>
      <c r="F11" s="9">
        <f t="shared" si="0"/>
        <v>0</v>
      </c>
    </row>
    <row r="12" spans="1:6" ht="15" customHeight="1" x14ac:dyDescent="0.2">
      <c r="A12" s="61"/>
      <c r="B12" s="16" t="s">
        <v>433</v>
      </c>
      <c r="C12" s="17">
        <v>100</v>
      </c>
      <c r="D12" s="79" t="s">
        <v>7</v>
      </c>
      <c r="E12" s="8">
        <v>0</v>
      </c>
      <c r="F12" s="9">
        <f t="shared" si="0"/>
        <v>0</v>
      </c>
    </row>
    <row r="13" spans="1:6" ht="15" customHeight="1" x14ac:dyDescent="0.2">
      <c r="A13" s="61"/>
      <c r="B13" s="16" t="s">
        <v>434</v>
      </c>
      <c r="C13" s="17">
        <v>100</v>
      </c>
      <c r="D13" s="79" t="s">
        <v>7</v>
      </c>
      <c r="E13" s="8">
        <v>0</v>
      </c>
      <c r="F13" s="9">
        <f t="shared" si="0"/>
        <v>0</v>
      </c>
    </row>
    <row r="14" spans="1:6" ht="15" customHeight="1" x14ac:dyDescent="0.2">
      <c r="A14" s="62"/>
      <c r="B14" s="19" t="s">
        <v>435</v>
      </c>
      <c r="C14" s="20">
        <v>2000</v>
      </c>
      <c r="D14" s="29" t="s">
        <v>7</v>
      </c>
      <c r="E14" s="8">
        <v>0</v>
      </c>
      <c r="F14" s="9">
        <f t="shared" si="0"/>
        <v>0</v>
      </c>
    </row>
    <row r="15" spans="1:6" ht="15" customHeight="1" x14ac:dyDescent="0.2">
      <c r="A15" s="62"/>
      <c r="B15" s="19" t="s">
        <v>436</v>
      </c>
      <c r="C15" s="22">
        <v>100</v>
      </c>
      <c r="D15" s="29" t="s">
        <v>7</v>
      </c>
      <c r="E15" s="8">
        <v>0</v>
      </c>
      <c r="F15" s="9">
        <f t="shared" si="0"/>
        <v>0</v>
      </c>
    </row>
    <row r="16" spans="1:6" ht="15" customHeight="1" x14ac:dyDescent="0.2">
      <c r="A16" s="62"/>
      <c r="B16" s="19" t="s">
        <v>437</v>
      </c>
      <c r="C16" s="22">
        <v>100</v>
      </c>
      <c r="D16" s="29" t="s">
        <v>7</v>
      </c>
      <c r="E16" s="8">
        <v>0</v>
      </c>
      <c r="F16" s="9">
        <f t="shared" si="0"/>
        <v>0</v>
      </c>
    </row>
    <row r="17" spans="1:6" ht="15" customHeight="1" x14ac:dyDescent="0.2">
      <c r="A17" s="62"/>
      <c r="B17" s="19" t="s">
        <v>438</v>
      </c>
      <c r="C17" s="22">
        <v>100</v>
      </c>
      <c r="D17" s="29" t="s">
        <v>7</v>
      </c>
      <c r="E17" s="8">
        <v>0</v>
      </c>
      <c r="F17" s="9">
        <f t="shared" si="0"/>
        <v>0</v>
      </c>
    </row>
    <row r="18" spans="1:6" ht="15" customHeight="1" x14ac:dyDescent="0.2">
      <c r="A18" s="62"/>
      <c r="B18" s="19" t="s">
        <v>439</v>
      </c>
      <c r="C18" s="22">
        <v>100</v>
      </c>
      <c r="D18" s="29" t="s">
        <v>7</v>
      </c>
      <c r="E18" s="8">
        <v>0</v>
      </c>
      <c r="F18" s="9">
        <f t="shared" si="0"/>
        <v>0</v>
      </c>
    </row>
    <row r="19" spans="1:6" ht="15" customHeight="1" x14ac:dyDescent="0.2">
      <c r="A19" s="62"/>
      <c r="B19" s="19" t="s">
        <v>152</v>
      </c>
      <c r="C19" s="22">
        <v>100</v>
      </c>
      <c r="D19" s="29" t="s">
        <v>7</v>
      </c>
      <c r="E19" s="8">
        <v>0</v>
      </c>
      <c r="F19" s="9">
        <f t="shared" si="0"/>
        <v>0</v>
      </c>
    </row>
    <row r="20" spans="1:6" ht="15" customHeight="1" x14ac:dyDescent="0.2">
      <c r="A20" s="62"/>
      <c r="B20" s="19" t="s">
        <v>153</v>
      </c>
      <c r="C20" s="22">
        <v>500</v>
      </c>
      <c r="D20" s="29" t="s">
        <v>7</v>
      </c>
      <c r="E20" s="8">
        <v>0</v>
      </c>
      <c r="F20" s="9">
        <f t="shared" si="0"/>
        <v>0</v>
      </c>
    </row>
    <row r="21" spans="1:6" ht="15" customHeight="1" x14ac:dyDescent="0.2">
      <c r="A21" s="62"/>
      <c r="B21" s="19" t="s">
        <v>154</v>
      </c>
      <c r="C21" s="22">
        <v>200</v>
      </c>
      <c r="D21" s="29" t="s">
        <v>7</v>
      </c>
      <c r="E21" s="8">
        <v>0</v>
      </c>
      <c r="F21" s="9">
        <f t="shared" si="0"/>
        <v>0</v>
      </c>
    </row>
    <row r="22" spans="1:6" ht="15" customHeight="1" x14ac:dyDescent="0.2">
      <c r="A22" s="62"/>
      <c r="B22" s="19" t="s">
        <v>155</v>
      </c>
      <c r="C22" s="22">
        <v>100</v>
      </c>
      <c r="D22" s="29" t="s">
        <v>7</v>
      </c>
      <c r="E22" s="8">
        <v>0</v>
      </c>
      <c r="F22" s="9">
        <f t="shared" si="0"/>
        <v>0</v>
      </c>
    </row>
    <row r="23" spans="1:6" ht="15" customHeight="1" x14ac:dyDescent="0.2">
      <c r="A23" s="62"/>
      <c r="B23" s="19" t="s">
        <v>156</v>
      </c>
      <c r="C23" s="22">
        <v>50</v>
      </c>
      <c r="D23" s="29" t="s">
        <v>7</v>
      </c>
      <c r="E23" s="8">
        <v>0</v>
      </c>
      <c r="F23" s="9">
        <f t="shared" si="0"/>
        <v>0</v>
      </c>
    </row>
    <row r="24" spans="1:6" ht="15" customHeight="1" x14ac:dyDescent="0.2">
      <c r="A24" s="62"/>
      <c r="B24" s="19" t="s">
        <v>157</v>
      </c>
      <c r="C24" s="22">
        <v>50</v>
      </c>
      <c r="D24" s="29" t="s">
        <v>7</v>
      </c>
      <c r="E24" s="8">
        <v>0</v>
      </c>
      <c r="F24" s="9">
        <f t="shared" si="0"/>
        <v>0</v>
      </c>
    </row>
    <row r="25" spans="1:6" ht="15" customHeight="1" x14ac:dyDescent="0.2">
      <c r="A25" s="62" t="s">
        <v>266</v>
      </c>
      <c r="B25" s="19" t="s">
        <v>440</v>
      </c>
      <c r="C25" s="22">
        <v>100</v>
      </c>
      <c r="D25" s="29" t="s">
        <v>7</v>
      </c>
      <c r="E25" s="8">
        <v>0</v>
      </c>
      <c r="F25" s="9">
        <f t="shared" si="0"/>
        <v>0</v>
      </c>
    </row>
    <row r="26" spans="1:6" ht="15" customHeight="1" x14ac:dyDescent="0.2">
      <c r="A26" s="62"/>
      <c r="B26" s="19" t="s">
        <v>441</v>
      </c>
      <c r="C26" s="22">
        <v>50</v>
      </c>
      <c r="D26" s="29" t="s">
        <v>7</v>
      </c>
      <c r="E26" s="8">
        <v>0</v>
      </c>
      <c r="F26" s="9">
        <f t="shared" si="0"/>
        <v>0</v>
      </c>
    </row>
    <row r="27" spans="1:6" ht="15" customHeight="1" x14ac:dyDescent="0.2">
      <c r="A27" s="62"/>
      <c r="B27" s="19" t="s">
        <v>442</v>
      </c>
      <c r="C27" s="22">
        <v>200</v>
      </c>
      <c r="D27" s="29" t="s">
        <v>7</v>
      </c>
      <c r="E27" s="8">
        <v>0</v>
      </c>
      <c r="F27" s="9">
        <f t="shared" si="0"/>
        <v>0</v>
      </c>
    </row>
    <row r="28" spans="1:6" ht="15" customHeight="1" x14ac:dyDescent="0.2">
      <c r="A28" s="62"/>
      <c r="B28" s="19" t="s">
        <v>161</v>
      </c>
      <c r="C28" s="22">
        <v>200</v>
      </c>
      <c r="D28" s="29" t="s">
        <v>7</v>
      </c>
      <c r="E28" s="8">
        <v>0</v>
      </c>
      <c r="F28" s="9">
        <f t="shared" si="0"/>
        <v>0</v>
      </c>
    </row>
    <row r="29" spans="1:6" ht="15" customHeight="1" x14ac:dyDescent="0.2">
      <c r="A29" s="62"/>
      <c r="B29" s="19" t="s">
        <v>162</v>
      </c>
      <c r="C29" s="22">
        <v>50</v>
      </c>
      <c r="D29" s="29" t="s">
        <v>7</v>
      </c>
      <c r="E29" s="8">
        <v>0</v>
      </c>
      <c r="F29" s="9">
        <f t="shared" si="0"/>
        <v>0</v>
      </c>
    </row>
    <row r="30" spans="1:6" ht="14.1" customHeight="1" x14ac:dyDescent="0.2">
      <c r="A30" s="62" t="s">
        <v>265</v>
      </c>
      <c r="B30" s="19" t="s">
        <v>249</v>
      </c>
      <c r="C30" s="24">
        <v>200</v>
      </c>
      <c r="D30" s="29" t="s">
        <v>262</v>
      </c>
      <c r="E30" s="8">
        <v>0</v>
      </c>
      <c r="F30" s="9">
        <f t="shared" si="0"/>
        <v>0</v>
      </c>
    </row>
    <row r="31" spans="1:6" ht="14.1" customHeight="1" x14ac:dyDescent="0.2">
      <c r="A31" s="62"/>
      <c r="B31" s="19" t="s">
        <v>250</v>
      </c>
      <c r="C31" s="24">
        <v>20</v>
      </c>
      <c r="D31" s="29" t="s">
        <v>262</v>
      </c>
      <c r="E31" s="8">
        <v>0</v>
      </c>
      <c r="F31" s="9">
        <f t="shared" si="0"/>
        <v>0</v>
      </c>
    </row>
    <row r="32" spans="1:6" ht="14.1" customHeight="1" x14ac:dyDescent="0.2">
      <c r="A32" s="62"/>
      <c r="B32" s="19" t="s">
        <v>251</v>
      </c>
      <c r="C32" s="24">
        <v>10</v>
      </c>
      <c r="D32" s="29" t="s">
        <v>262</v>
      </c>
      <c r="E32" s="8">
        <v>0</v>
      </c>
      <c r="F32" s="9">
        <f t="shared" si="0"/>
        <v>0</v>
      </c>
    </row>
    <row r="33" spans="1:6" ht="14.1" customHeight="1" x14ac:dyDescent="0.2">
      <c r="A33" s="62"/>
      <c r="B33" s="19" t="s">
        <v>252</v>
      </c>
      <c r="C33" s="24">
        <v>10</v>
      </c>
      <c r="D33" s="29" t="s">
        <v>262</v>
      </c>
      <c r="E33" s="8">
        <v>0</v>
      </c>
      <c r="F33" s="9">
        <f t="shared" si="0"/>
        <v>0</v>
      </c>
    </row>
    <row r="34" spans="1:6" ht="14.1" customHeight="1" x14ac:dyDescent="0.2">
      <c r="A34" s="62" t="s">
        <v>273</v>
      </c>
      <c r="B34" s="19" t="s">
        <v>245</v>
      </c>
      <c r="C34" s="24">
        <v>2</v>
      </c>
      <c r="D34" s="29" t="s">
        <v>122</v>
      </c>
      <c r="E34" s="8">
        <v>0</v>
      </c>
      <c r="F34" s="9">
        <f t="shared" si="0"/>
        <v>0</v>
      </c>
    </row>
    <row r="35" spans="1:6" ht="15" customHeight="1" x14ac:dyDescent="0.2">
      <c r="A35" s="62" t="s">
        <v>264</v>
      </c>
      <c r="B35" s="19" t="s">
        <v>253</v>
      </c>
      <c r="C35" s="36">
        <v>20</v>
      </c>
      <c r="D35" s="29" t="s">
        <v>262</v>
      </c>
      <c r="E35" s="8">
        <v>0</v>
      </c>
      <c r="F35" s="9">
        <f t="shared" si="0"/>
        <v>0</v>
      </c>
    </row>
    <row r="36" spans="1:6" ht="15" customHeight="1" x14ac:dyDescent="0.2">
      <c r="A36" s="62" t="s">
        <v>267</v>
      </c>
      <c r="B36" s="19" t="s">
        <v>47</v>
      </c>
      <c r="C36" s="36">
        <v>5</v>
      </c>
      <c r="D36" s="29" t="s">
        <v>17</v>
      </c>
      <c r="E36" s="8">
        <v>0</v>
      </c>
      <c r="F36" s="9">
        <f t="shared" si="0"/>
        <v>0</v>
      </c>
    </row>
    <row r="37" spans="1:6" ht="15" customHeight="1" x14ac:dyDescent="0.2">
      <c r="A37" s="62" t="s">
        <v>268</v>
      </c>
      <c r="B37" s="19" t="s">
        <v>243</v>
      </c>
      <c r="C37" s="36">
        <v>20</v>
      </c>
      <c r="D37" s="29" t="s">
        <v>8</v>
      </c>
      <c r="E37" s="8">
        <v>0</v>
      </c>
      <c r="F37" s="9">
        <f t="shared" si="0"/>
        <v>0</v>
      </c>
    </row>
    <row r="38" spans="1:6" ht="15" customHeight="1" x14ac:dyDescent="0.2">
      <c r="A38" s="62"/>
      <c r="B38" s="19" t="s">
        <v>244</v>
      </c>
      <c r="C38" s="36">
        <v>20</v>
      </c>
      <c r="D38" s="29" t="s">
        <v>8</v>
      </c>
      <c r="E38" s="8">
        <v>0</v>
      </c>
      <c r="F38" s="9">
        <f t="shared" si="0"/>
        <v>0</v>
      </c>
    </row>
    <row r="39" spans="1:6" ht="15" customHeight="1" x14ac:dyDescent="0.2">
      <c r="A39" s="62" t="s">
        <v>270</v>
      </c>
      <c r="B39" s="19" t="s">
        <v>158</v>
      </c>
      <c r="C39" s="22">
        <v>5</v>
      </c>
      <c r="D39" s="29" t="s">
        <v>8</v>
      </c>
      <c r="E39" s="8">
        <v>0</v>
      </c>
      <c r="F39" s="9">
        <f t="shared" si="0"/>
        <v>0</v>
      </c>
    </row>
    <row r="40" spans="1:6" ht="15" customHeight="1" x14ac:dyDescent="0.2">
      <c r="A40" s="62"/>
      <c r="B40" s="19" t="s">
        <v>159</v>
      </c>
      <c r="C40" s="22">
        <v>5</v>
      </c>
      <c r="D40" s="29" t="s">
        <v>8</v>
      </c>
      <c r="E40" s="8">
        <v>0</v>
      </c>
      <c r="F40" s="9">
        <f t="shared" si="0"/>
        <v>0</v>
      </c>
    </row>
    <row r="41" spans="1:6" ht="15" customHeight="1" x14ac:dyDescent="0.2">
      <c r="A41" s="62"/>
      <c r="B41" s="19" t="s">
        <v>160</v>
      </c>
      <c r="C41" s="22">
        <v>5</v>
      </c>
      <c r="D41" s="29" t="s">
        <v>8</v>
      </c>
      <c r="E41" s="8">
        <v>0</v>
      </c>
      <c r="F41" s="9">
        <f t="shared" si="0"/>
        <v>0</v>
      </c>
    </row>
    <row r="42" spans="1:6" ht="15" customHeight="1" x14ac:dyDescent="0.2">
      <c r="A42" s="62"/>
      <c r="B42" s="19" t="s">
        <v>139</v>
      </c>
      <c r="C42" s="22">
        <v>2</v>
      </c>
      <c r="D42" s="29" t="s">
        <v>8</v>
      </c>
      <c r="E42" s="8">
        <v>0</v>
      </c>
      <c r="F42" s="9">
        <f t="shared" si="0"/>
        <v>0</v>
      </c>
    </row>
    <row r="43" spans="1:6" ht="15" customHeight="1" x14ac:dyDescent="0.2">
      <c r="A43" s="62"/>
      <c r="B43" s="19" t="s">
        <v>140</v>
      </c>
      <c r="C43" s="22">
        <v>10</v>
      </c>
      <c r="D43" s="29" t="s">
        <v>8</v>
      </c>
      <c r="E43" s="8">
        <v>0</v>
      </c>
      <c r="F43" s="9">
        <f t="shared" si="0"/>
        <v>0</v>
      </c>
    </row>
    <row r="44" spans="1:6" ht="15" customHeight="1" x14ac:dyDescent="0.2">
      <c r="A44" s="62"/>
      <c r="B44" s="19" t="s">
        <v>141</v>
      </c>
      <c r="C44" s="22">
        <v>5</v>
      </c>
      <c r="D44" s="29" t="s">
        <v>8</v>
      </c>
      <c r="E44" s="8">
        <v>0</v>
      </c>
      <c r="F44" s="9">
        <f t="shared" si="0"/>
        <v>0</v>
      </c>
    </row>
    <row r="45" spans="1:6" ht="15" customHeight="1" x14ac:dyDescent="0.2">
      <c r="A45" s="62"/>
      <c r="B45" s="19" t="s">
        <v>143</v>
      </c>
      <c r="C45" s="22">
        <v>2</v>
      </c>
      <c r="D45" s="29" t="s">
        <v>8</v>
      </c>
      <c r="E45" s="8">
        <v>0</v>
      </c>
      <c r="F45" s="9">
        <f t="shared" si="0"/>
        <v>0</v>
      </c>
    </row>
    <row r="46" spans="1:6" ht="15" customHeight="1" x14ac:dyDescent="0.2">
      <c r="A46" s="62"/>
      <c r="B46" s="19" t="s">
        <v>142</v>
      </c>
      <c r="C46" s="24">
        <v>10</v>
      </c>
      <c r="D46" s="29" t="s">
        <v>8</v>
      </c>
      <c r="E46" s="8">
        <v>0</v>
      </c>
      <c r="F46" s="9">
        <f t="shared" si="0"/>
        <v>0</v>
      </c>
    </row>
    <row r="47" spans="1:6" ht="15" customHeight="1" x14ac:dyDescent="0.2">
      <c r="A47" s="62" t="s">
        <v>271</v>
      </c>
      <c r="B47" s="19" t="s">
        <v>213</v>
      </c>
      <c r="C47" s="22">
        <v>15</v>
      </c>
      <c r="D47" s="29" t="s">
        <v>8</v>
      </c>
      <c r="E47" s="8">
        <v>0</v>
      </c>
      <c r="F47" s="9">
        <f t="shared" si="0"/>
        <v>0</v>
      </c>
    </row>
    <row r="48" spans="1:6" ht="15" customHeight="1" x14ac:dyDescent="0.2">
      <c r="A48" s="62"/>
      <c r="B48" s="19" t="s">
        <v>242</v>
      </c>
      <c r="C48" s="22">
        <v>5</v>
      </c>
      <c r="D48" s="29" t="s">
        <v>122</v>
      </c>
      <c r="E48" s="8">
        <v>0</v>
      </c>
      <c r="F48" s="9">
        <f t="shared" si="0"/>
        <v>0</v>
      </c>
    </row>
    <row r="49" spans="1:6" ht="15" customHeight="1" x14ac:dyDescent="0.2">
      <c r="A49" s="62"/>
      <c r="B49" s="19" t="s">
        <v>214</v>
      </c>
      <c r="C49" s="22">
        <v>5</v>
      </c>
      <c r="D49" s="29" t="s">
        <v>8</v>
      </c>
      <c r="E49" s="8">
        <v>0</v>
      </c>
      <c r="F49" s="9">
        <f t="shared" si="0"/>
        <v>0</v>
      </c>
    </row>
    <row r="50" spans="1:6" ht="15" customHeight="1" x14ac:dyDescent="0.2">
      <c r="A50" s="62"/>
      <c r="B50" s="19" t="s">
        <v>215</v>
      </c>
      <c r="C50" s="22">
        <v>5</v>
      </c>
      <c r="D50" s="29" t="s">
        <v>122</v>
      </c>
      <c r="E50" s="8">
        <v>0</v>
      </c>
      <c r="F50" s="9">
        <f t="shared" si="0"/>
        <v>0</v>
      </c>
    </row>
    <row r="51" spans="1:6" ht="15" customHeight="1" x14ac:dyDescent="0.2">
      <c r="A51" s="62" t="s">
        <v>272</v>
      </c>
      <c r="B51" s="19" t="s">
        <v>256</v>
      </c>
      <c r="C51" s="22">
        <v>50</v>
      </c>
      <c r="D51" s="29" t="s">
        <v>7</v>
      </c>
      <c r="E51" s="8">
        <v>0</v>
      </c>
      <c r="F51" s="9">
        <f t="shared" si="0"/>
        <v>0</v>
      </c>
    </row>
    <row r="52" spans="1:6" ht="15" customHeight="1" x14ac:dyDescent="0.2">
      <c r="A52" s="62"/>
      <c r="B52" s="19" t="s">
        <v>255</v>
      </c>
      <c r="C52" s="22">
        <v>50</v>
      </c>
      <c r="D52" s="29" t="s">
        <v>7</v>
      </c>
      <c r="E52" s="8">
        <v>0</v>
      </c>
      <c r="F52" s="9">
        <f t="shared" si="0"/>
        <v>0</v>
      </c>
    </row>
    <row r="53" spans="1:6" ht="14.1" customHeight="1" x14ac:dyDescent="0.2">
      <c r="A53" s="62" t="s">
        <v>394</v>
      </c>
      <c r="B53" s="19" t="s">
        <v>254</v>
      </c>
      <c r="C53" s="22">
        <v>50</v>
      </c>
      <c r="D53" s="29" t="s">
        <v>7</v>
      </c>
      <c r="E53" s="8">
        <v>0</v>
      </c>
      <c r="F53" s="9">
        <f t="shared" si="0"/>
        <v>0</v>
      </c>
    </row>
    <row r="54" spans="1:6" ht="15" customHeight="1" x14ac:dyDescent="0.2">
      <c r="A54" s="62" t="s">
        <v>274</v>
      </c>
      <c r="B54" s="19" t="s">
        <v>269</v>
      </c>
      <c r="C54" s="22">
        <v>10</v>
      </c>
      <c r="D54" s="29" t="s">
        <v>8</v>
      </c>
      <c r="E54" s="8">
        <v>0</v>
      </c>
      <c r="F54" s="9">
        <f t="shared" si="0"/>
        <v>0</v>
      </c>
    </row>
    <row r="55" spans="1:6" ht="15" customHeight="1" x14ac:dyDescent="0.2">
      <c r="A55" s="62"/>
      <c r="B55" s="19" t="s">
        <v>216</v>
      </c>
      <c r="C55" s="22">
        <v>10</v>
      </c>
      <c r="D55" s="29" t="s">
        <v>8</v>
      </c>
      <c r="E55" s="8">
        <v>0</v>
      </c>
      <c r="F55" s="9">
        <f t="shared" si="0"/>
        <v>0</v>
      </c>
    </row>
    <row r="56" spans="1:6" ht="15" customHeight="1" x14ac:dyDescent="0.2">
      <c r="A56" s="62" t="s">
        <v>275</v>
      </c>
      <c r="B56" s="19" t="s">
        <v>9</v>
      </c>
      <c r="C56" s="24">
        <v>5</v>
      </c>
      <c r="D56" s="29" t="s">
        <v>8</v>
      </c>
      <c r="E56" s="8">
        <v>0</v>
      </c>
      <c r="F56" s="9">
        <f t="shared" si="0"/>
        <v>0</v>
      </c>
    </row>
    <row r="57" spans="1:6" ht="15" customHeight="1" x14ac:dyDescent="0.2">
      <c r="A57" s="62" t="s">
        <v>276</v>
      </c>
      <c r="B57" s="19" t="s">
        <v>148</v>
      </c>
      <c r="C57" s="24">
        <v>10</v>
      </c>
      <c r="D57" s="29" t="s">
        <v>8</v>
      </c>
      <c r="E57" s="8">
        <v>0</v>
      </c>
      <c r="F57" s="9">
        <f t="shared" si="0"/>
        <v>0</v>
      </c>
    </row>
    <row r="58" spans="1:6" ht="15" customHeight="1" x14ac:dyDescent="0.2">
      <c r="A58" s="62" t="s">
        <v>277</v>
      </c>
      <c r="B58" s="19" t="s">
        <v>95</v>
      </c>
      <c r="C58" s="36">
        <v>10</v>
      </c>
      <c r="D58" s="29" t="s">
        <v>8</v>
      </c>
      <c r="E58" s="11">
        <v>0</v>
      </c>
      <c r="F58" s="9">
        <f t="shared" si="0"/>
        <v>0</v>
      </c>
    </row>
    <row r="59" spans="1:6" ht="15" customHeight="1" x14ac:dyDescent="0.2">
      <c r="A59" s="62"/>
      <c r="B59" s="19" t="s">
        <v>96</v>
      </c>
      <c r="C59" s="36">
        <v>10</v>
      </c>
      <c r="D59" s="29" t="s">
        <v>8</v>
      </c>
      <c r="E59" s="11">
        <v>0</v>
      </c>
      <c r="F59" s="9">
        <f t="shared" si="0"/>
        <v>0</v>
      </c>
    </row>
    <row r="60" spans="1:6" ht="15" customHeight="1" x14ac:dyDescent="0.2">
      <c r="A60" s="62"/>
      <c r="B60" s="19" t="s">
        <v>97</v>
      </c>
      <c r="C60" s="36">
        <v>10</v>
      </c>
      <c r="D60" s="29" t="s">
        <v>8</v>
      </c>
      <c r="E60" s="11">
        <v>0</v>
      </c>
      <c r="F60" s="9">
        <f t="shared" si="0"/>
        <v>0</v>
      </c>
    </row>
    <row r="61" spans="1:6" ht="15" customHeight="1" x14ac:dyDescent="0.2">
      <c r="A61" s="62"/>
      <c r="B61" s="19" t="s">
        <v>98</v>
      </c>
      <c r="C61" s="36">
        <v>10</v>
      </c>
      <c r="D61" s="29" t="s">
        <v>8</v>
      </c>
      <c r="E61" s="11">
        <v>0</v>
      </c>
      <c r="F61" s="9">
        <f t="shared" si="0"/>
        <v>0</v>
      </c>
    </row>
    <row r="62" spans="1:6" ht="15" customHeight="1" x14ac:dyDescent="0.2">
      <c r="A62" s="62"/>
      <c r="B62" s="19" t="s">
        <v>99</v>
      </c>
      <c r="C62" s="36">
        <v>10</v>
      </c>
      <c r="D62" s="29" t="s">
        <v>8</v>
      </c>
      <c r="E62" s="11">
        <v>0</v>
      </c>
      <c r="F62" s="9">
        <f t="shared" si="0"/>
        <v>0</v>
      </c>
    </row>
    <row r="63" spans="1:6" ht="15" customHeight="1" x14ac:dyDescent="0.2">
      <c r="A63" s="62" t="s">
        <v>278</v>
      </c>
      <c r="B63" s="19" t="s">
        <v>48</v>
      </c>
      <c r="C63" s="36">
        <v>10</v>
      </c>
      <c r="D63" s="29" t="s">
        <v>8</v>
      </c>
      <c r="E63" s="8">
        <v>0</v>
      </c>
      <c r="F63" s="9">
        <f t="shared" si="0"/>
        <v>0</v>
      </c>
    </row>
    <row r="64" spans="1:6" ht="15" customHeight="1" x14ac:dyDescent="0.2">
      <c r="A64" s="62" t="s">
        <v>279</v>
      </c>
      <c r="B64" s="19" t="s">
        <v>240</v>
      </c>
      <c r="C64" s="24">
        <v>5</v>
      </c>
      <c r="D64" s="29" t="s">
        <v>122</v>
      </c>
      <c r="E64" s="8">
        <v>0</v>
      </c>
      <c r="F64" s="9">
        <f t="shared" si="0"/>
        <v>0</v>
      </c>
    </row>
    <row r="65" spans="1:6" ht="15" customHeight="1" x14ac:dyDescent="0.2">
      <c r="A65" s="62"/>
      <c r="B65" s="19" t="s">
        <v>241</v>
      </c>
      <c r="C65" s="24">
        <v>5</v>
      </c>
      <c r="D65" s="29" t="s">
        <v>122</v>
      </c>
      <c r="E65" s="8">
        <v>0</v>
      </c>
      <c r="F65" s="9">
        <f t="shared" si="0"/>
        <v>0</v>
      </c>
    </row>
    <row r="66" spans="1:6" ht="15" customHeight="1" x14ac:dyDescent="0.2">
      <c r="A66" s="62" t="s">
        <v>280</v>
      </c>
      <c r="B66" s="19" t="s">
        <v>246</v>
      </c>
      <c r="C66" s="24">
        <v>5</v>
      </c>
      <c r="D66" s="29" t="s">
        <v>122</v>
      </c>
      <c r="E66" s="8">
        <v>0</v>
      </c>
      <c r="F66" s="9">
        <f t="shared" si="0"/>
        <v>0</v>
      </c>
    </row>
    <row r="67" spans="1:6" ht="15" customHeight="1" thickBot="1" x14ac:dyDescent="0.25">
      <c r="A67" s="62"/>
      <c r="B67" s="19" t="s">
        <v>247</v>
      </c>
      <c r="C67" s="24">
        <v>2</v>
      </c>
      <c r="D67" s="29" t="s">
        <v>122</v>
      </c>
      <c r="E67" s="8">
        <v>0</v>
      </c>
      <c r="F67" s="9">
        <f t="shared" si="0"/>
        <v>0</v>
      </c>
    </row>
    <row r="68" spans="1:6" ht="30" customHeight="1" thickBot="1" x14ac:dyDescent="0.25">
      <c r="A68" s="121"/>
      <c r="B68" s="122"/>
      <c r="C68" s="123" t="s">
        <v>367</v>
      </c>
      <c r="D68" s="138"/>
      <c r="E68" s="139">
        <f>SUM(F5:F67)</f>
        <v>0</v>
      </c>
      <c r="F68" s="140"/>
    </row>
    <row r="69" spans="1:6" ht="18" customHeight="1" thickBot="1" x14ac:dyDescent="0.25">
      <c r="A69" s="25"/>
      <c r="B69" s="25"/>
      <c r="C69" s="25"/>
      <c r="D69" s="25"/>
      <c r="E69" s="25"/>
      <c r="F69" s="25"/>
    </row>
    <row r="70" spans="1:6" ht="30" customHeight="1" x14ac:dyDescent="0.2">
      <c r="A70" s="115" t="s">
        <v>456</v>
      </c>
      <c r="B70" s="116"/>
      <c r="C70" s="116"/>
      <c r="D70" s="116"/>
      <c r="E70" s="116"/>
      <c r="F70" s="117"/>
    </row>
    <row r="71" spans="1:6" ht="39" customHeight="1" thickBot="1" x14ac:dyDescent="0.25">
      <c r="A71" s="118" t="s">
        <v>218</v>
      </c>
      <c r="B71" s="119"/>
      <c r="C71" s="119"/>
      <c r="D71" s="119"/>
      <c r="E71" s="119"/>
      <c r="F71" s="120"/>
    </row>
    <row r="72" spans="1:6" ht="30" customHeight="1" thickBot="1" x14ac:dyDescent="0.25">
      <c r="A72" s="31" t="s">
        <v>0</v>
      </c>
      <c r="B72" s="14" t="s">
        <v>1</v>
      </c>
      <c r="C72" s="14" t="s">
        <v>2</v>
      </c>
      <c r="D72" s="14" t="s">
        <v>3</v>
      </c>
      <c r="E72" s="14" t="s">
        <v>4</v>
      </c>
      <c r="F72" s="15" t="s">
        <v>109</v>
      </c>
    </row>
    <row r="73" spans="1:6" ht="15" customHeight="1" x14ac:dyDescent="0.2">
      <c r="A73" s="63" t="s">
        <v>12</v>
      </c>
      <c r="B73" s="27" t="s">
        <v>219</v>
      </c>
      <c r="C73" s="33">
        <v>300</v>
      </c>
      <c r="D73" s="26" t="s">
        <v>7</v>
      </c>
      <c r="E73" s="6">
        <v>0</v>
      </c>
      <c r="F73" s="28">
        <f>(C73*E73)</f>
        <v>0</v>
      </c>
    </row>
    <row r="74" spans="1:6" ht="15" customHeight="1" x14ac:dyDescent="0.2">
      <c r="A74" s="83"/>
      <c r="B74" s="19" t="s">
        <v>259</v>
      </c>
      <c r="C74" s="36">
        <v>500</v>
      </c>
      <c r="D74" s="29" t="s">
        <v>7</v>
      </c>
      <c r="E74" s="7">
        <v>0</v>
      </c>
      <c r="F74" s="28">
        <f t="shared" ref="F74:F137" si="1">(C74*E74)</f>
        <v>0</v>
      </c>
    </row>
    <row r="75" spans="1:6" ht="15" customHeight="1" x14ac:dyDescent="0.2">
      <c r="A75" s="84"/>
      <c r="B75" s="19" t="s">
        <v>220</v>
      </c>
      <c r="C75" s="36">
        <v>2700</v>
      </c>
      <c r="D75" s="29" t="s">
        <v>7</v>
      </c>
      <c r="E75" s="7">
        <v>0</v>
      </c>
      <c r="F75" s="28">
        <f t="shared" si="1"/>
        <v>0</v>
      </c>
    </row>
    <row r="76" spans="1:6" ht="15" customHeight="1" x14ac:dyDescent="0.2">
      <c r="A76" s="84"/>
      <c r="B76" s="19" t="s">
        <v>221</v>
      </c>
      <c r="C76" s="36">
        <v>300</v>
      </c>
      <c r="D76" s="29" t="s">
        <v>7</v>
      </c>
      <c r="E76" s="7">
        <v>0</v>
      </c>
      <c r="F76" s="28">
        <f t="shared" si="1"/>
        <v>0</v>
      </c>
    </row>
    <row r="77" spans="1:6" ht="15" customHeight="1" x14ac:dyDescent="0.2">
      <c r="A77" s="84"/>
      <c r="B77" s="19" t="s">
        <v>222</v>
      </c>
      <c r="C77" s="38">
        <v>3000</v>
      </c>
      <c r="D77" s="29" t="s">
        <v>7</v>
      </c>
      <c r="E77" s="7">
        <v>0</v>
      </c>
      <c r="F77" s="28">
        <f t="shared" si="1"/>
        <v>0</v>
      </c>
    </row>
    <row r="78" spans="1:6" ht="15" customHeight="1" x14ac:dyDescent="0.2">
      <c r="A78" s="84"/>
      <c r="B78" s="19" t="s">
        <v>223</v>
      </c>
      <c r="C78" s="36">
        <v>100</v>
      </c>
      <c r="D78" s="29" t="s">
        <v>7</v>
      </c>
      <c r="E78" s="7">
        <v>0</v>
      </c>
      <c r="F78" s="28">
        <f t="shared" si="1"/>
        <v>0</v>
      </c>
    </row>
    <row r="79" spans="1:6" ht="15" customHeight="1" x14ac:dyDescent="0.2">
      <c r="A79" s="84"/>
      <c r="B79" s="19" t="s">
        <v>224</v>
      </c>
      <c r="C79" s="36">
        <v>100</v>
      </c>
      <c r="D79" s="29" t="s">
        <v>7</v>
      </c>
      <c r="E79" s="7">
        <v>0</v>
      </c>
      <c r="F79" s="28">
        <f t="shared" si="1"/>
        <v>0</v>
      </c>
    </row>
    <row r="80" spans="1:6" ht="15" customHeight="1" x14ac:dyDescent="0.2">
      <c r="A80" s="84"/>
      <c r="B80" s="19" t="s">
        <v>163</v>
      </c>
      <c r="C80" s="36">
        <v>50</v>
      </c>
      <c r="D80" s="29" t="s">
        <v>7</v>
      </c>
      <c r="E80" s="7">
        <v>0</v>
      </c>
      <c r="F80" s="28">
        <f t="shared" si="1"/>
        <v>0</v>
      </c>
    </row>
    <row r="81" spans="1:6" ht="15" customHeight="1" x14ac:dyDescent="0.2">
      <c r="A81" s="84"/>
      <c r="B81" s="19" t="s">
        <v>164</v>
      </c>
      <c r="C81" s="36">
        <v>50</v>
      </c>
      <c r="D81" s="29" t="s">
        <v>7</v>
      </c>
      <c r="E81" s="7">
        <v>0</v>
      </c>
      <c r="F81" s="28">
        <f t="shared" si="1"/>
        <v>0</v>
      </c>
    </row>
    <row r="82" spans="1:6" ht="15" customHeight="1" x14ac:dyDescent="0.2">
      <c r="A82" s="84"/>
      <c r="B82" s="19" t="s">
        <v>165</v>
      </c>
      <c r="C82" s="36">
        <v>300</v>
      </c>
      <c r="D82" s="29" t="s">
        <v>7</v>
      </c>
      <c r="E82" s="7">
        <v>0</v>
      </c>
      <c r="F82" s="28">
        <f t="shared" si="1"/>
        <v>0</v>
      </c>
    </row>
    <row r="83" spans="1:6" ht="15" customHeight="1" x14ac:dyDescent="0.2">
      <c r="A83" s="84"/>
      <c r="B83" s="19" t="s">
        <v>166</v>
      </c>
      <c r="C83" s="38">
        <v>200</v>
      </c>
      <c r="D83" s="29" t="s">
        <v>7</v>
      </c>
      <c r="E83" s="7">
        <v>0</v>
      </c>
      <c r="F83" s="28">
        <f t="shared" si="1"/>
        <v>0</v>
      </c>
    </row>
    <row r="84" spans="1:6" ht="15" customHeight="1" x14ac:dyDescent="0.2">
      <c r="A84" s="84"/>
      <c r="B84" s="19" t="s">
        <v>167</v>
      </c>
      <c r="C84" s="36">
        <v>50</v>
      </c>
      <c r="D84" s="29" t="s">
        <v>7</v>
      </c>
      <c r="E84" s="7">
        <v>0</v>
      </c>
      <c r="F84" s="28">
        <f t="shared" si="1"/>
        <v>0</v>
      </c>
    </row>
    <row r="85" spans="1:6" ht="15" customHeight="1" x14ac:dyDescent="0.2">
      <c r="A85" s="84"/>
      <c r="B85" s="19" t="s">
        <v>168</v>
      </c>
      <c r="C85" s="36">
        <v>50</v>
      </c>
      <c r="D85" s="29" t="s">
        <v>7</v>
      </c>
      <c r="E85" s="7">
        <v>0</v>
      </c>
      <c r="F85" s="28">
        <f t="shared" si="1"/>
        <v>0</v>
      </c>
    </row>
    <row r="86" spans="1:6" ht="15" customHeight="1" x14ac:dyDescent="0.2">
      <c r="A86" s="84"/>
      <c r="B86" s="19" t="s">
        <v>169</v>
      </c>
      <c r="C86" s="36">
        <v>50</v>
      </c>
      <c r="D86" s="29" t="s">
        <v>7</v>
      </c>
      <c r="E86" s="7">
        <v>0</v>
      </c>
      <c r="F86" s="28">
        <f t="shared" si="1"/>
        <v>0</v>
      </c>
    </row>
    <row r="87" spans="1:6" ht="15" customHeight="1" x14ac:dyDescent="0.2">
      <c r="A87" s="84"/>
      <c r="B87" s="19" t="s">
        <v>170</v>
      </c>
      <c r="C87" s="36">
        <v>50</v>
      </c>
      <c r="D87" s="29" t="s">
        <v>7</v>
      </c>
      <c r="E87" s="7">
        <v>0</v>
      </c>
      <c r="F87" s="28">
        <f t="shared" si="1"/>
        <v>0</v>
      </c>
    </row>
    <row r="88" spans="1:6" ht="15" customHeight="1" x14ac:dyDescent="0.2">
      <c r="A88" s="84"/>
      <c r="B88" s="19" t="s">
        <v>171</v>
      </c>
      <c r="C88" s="38">
        <v>50</v>
      </c>
      <c r="D88" s="29" t="s">
        <v>7</v>
      </c>
      <c r="E88" s="7">
        <v>0</v>
      </c>
      <c r="F88" s="28">
        <f t="shared" si="1"/>
        <v>0</v>
      </c>
    </row>
    <row r="89" spans="1:6" ht="15" customHeight="1" x14ac:dyDescent="0.2">
      <c r="A89" s="84"/>
      <c r="B89" s="19" t="s">
        <v>172</v>
      </c>
      <c r="C89" s="36">
        <v>50</v>
      </c>
      <c r="D89" s="29" t="s">
        <v>7</v>
      </c>
      <c r="E89" s="7">
        <v>0</v>
      </c>
      <c r="F89" s="28">
        <f t="shared" si="1"/>
        <v>0</v>
      </c>
    </row>
    <row r="90" spans="1:6" ht="15" customHeight="1" x14ac:dyDescent="0.2">
      <c r="A90" s="84"/>
      <c r="B90" s="19" t="s">
        <v>173</v>
      </c>
      <c r="C90" s="36">
        <v>50</v>
      </c>
      <c r="D90" s="29" t="s">
        <v>7</v>
      </c>
      <c r="E90" s="7">
        <v>0</v>
      </c>
      <c r="F90" s="28">
        <f t="shared" si="1"/>
        <v>0</v>
      </c>
    </row>
    <row r="91" spans="1:6" ht="15" customHeight="1" x14ac:dyDescent="0.2">
      <c r="A91" s="84" t="s">
        <v>281</v>
      </c>
      <c r="B91" s="19" t="s">
        <v>395</v>
      </c>
      <c r="C91" s="36">
        <f>7*20</f>
        <v>140</v>
      </c>
      <c r="D91" s="29" t="s">
        <v>115</v>
      </c>
      <c r="E91" s="7">
        <v>0</v>
      </c>
      <c r="F91" s="28">
        <f t="shared" si="1"/>
        <v>0</v>
      </c>
    </row>
    <row r="92" spans="1:6" ht="15" customHeight="1" x14ac:dyDescent="0.2">
      <c r="A92" s="84" t="s">
        <v>282</v>
      </c>
      <c r="B92" s="19" t="s">
        <v>13</v>
      </c>
      <c r="C92" s="38">
        <v>7000</v>
      </c>
      <c r="D92" s="29" t="s">
        <v>14</v>
      </c>
      <c r="E92" s="7">
        <v>0</v>
      </c>
      <c r="F92" s="28">
        <f t="shared" si="1"/>
        <v>0</v>
      </c>
    </row>
    <row r="93" spans="1:6" ht="15" customHeight="1" x14ac:dyDescent="0.2">
      <c r="A93" s="84" t="s">
        <v>283</v>
      </c>
      <c r="B93" s="19" t="s">
        <v>260</v>
      </c>
      <c r="C93" s="36">
        <v>2</v>
      </c>
      <c r="D93" s="29" t="s">
        <v>8</v>
      </c>
      <c r="E93" s="7">
        <v>0</v>
      </c>
      <c r="F93" s="28">
        <f t="shared" si="1"/>
        <v>0</v>
      </c>
    </row>
    <row r="94" spans="1:6" ht="15" customHeight="1" x14ac:dyDescent="0.2">
      <c r="A94" s="84"/>
      <c r="B94" s="19" t="s">
        <v>261</v>
      </c>
      <c r="C94" s="36">
        <v>1</v>
      </c>
      <c r="D94" s="29" t="s">
        <v>8</v>
      </c>
      <c r="E94" s="7">
        <v>0</v>
      </c>
      <c r="F94" s="28">
        <f t="shared" si="1"/>
        <v>0</v>
      </c>
    </row>
    <row r="95" spans="1:6" ht="15" customHeight="1" x14ac:dyDescent="0.2">
      <c r="A95" s="84"/>
      <c r="B95" s="19" t="s">
        <v>225</v>
      </c>
      <c r="C95" s="36">
        <v>3</v>
      </c>
      <c r="D95" s="29" t="s">
        <v>8</v>
      </c>
      <c r="E95" s="7">
        <v>0</v>
      </c>
      <c r="F95" s="28">
        <f t="shared" si="1"/>
        <v>0</v>
      </c>
    </row>
    <row r="96" spans="1:6" ht="15" customHeight="1" x14ac:dyDescent="0.2">
      <c r="A96" s="84"/>
      <c r="B96" s="19" t="s">
        <v>226</v>
      </c>
      <c r="C96" s="36">
        <v>10</v>
      </c>
      <c r="D96" s="29" t="s">
        <v>8</v>
      </c>
      <c r="E96" s="7">
        <v>0</v>
      </c>
      <c r="F96" s="28">
        <f t="shared" si="1"/>
        <v>0</v>
      </c>
    </row>
    <row r="97" spans="1:6" ht="15" customHeight="1" x14ac:dyDescent="0.2">
      <c r="A97" s="84"/>
      <c r="B97" s="19" t="s">
        <v>227</v>
      </c>
      <c r="C97" s="36">
        <v>10</v>
      </c>
      <c r="D97" s="29" t="s">
        <v>8</v>
      </c>
      <c r="E97" s="7">
        <v>0</v>
      </c>
      <c r="F97" s="28">
        <f t="shared" si="1"/>
        <v>0</v>
      </c>
    </row>
    <row r="98" spans="1:6" ht="15" customHeight="1" x14ac:dyDescent="0.2">
      <c r="A98" s="84"/>
      <c r="B98" s="19" t="s">
        <v>228</v>
      </c>
      <c r="C98" s="36">
        <v>2</v>
      </c>
      <c r="D98" s="29" t="s">
        <v>8</v>
      </c>
      <c r="E98" s="7">
        <v>0</v>
      </c>
      <c r="F98" s="28">
        <f t="shared" si="1"/>
        <v>0</v>
      </c>
    </row>
    <row r="99" spans="1:6" ht="15" customHeight="1" x14ac:dyDescent="0.2">
      <c r="A99" s="84"/>
      <c r="B99" s="19" t="s">
        <v>229</v>
      </c>
      <c r="C99" s="36">
        <v>2</v>
      </c>
      <c r="D99" s="29" t="s">
        <v>8</v>
      </c>
      <c r="E99" s="7">
        <v>0</v>
      </c>
      <c r="F99" s="28">
        <f t="shared" si="1"/>
        <v>0</v>
      </c>
    </row>
    <row r="100" spans="1:6" ht="15" customHeight="1" x14ac:dyDescent="0.2">
      <c r="A100" s="84"/>
      <c r="B100" s="23" t="s">
        <v>19</v>
      </c>
      <c r="C100" s="36">
        <v>1</v>
      </c>
      <c r="D100" s="29" t="s">
        <v>8</v>
      </c>
      <c r="E100" s="7">
        <v>0</v>
      </c>
      <c r="F100" s="28">
        <f t="shared" si="1"/>
        <v>0</v>
      </c>
    </row>
    <row r="101" spans="1:6" ht="15" customHeight="1" x14ac:dyDescent="0.2">
      <c r="A101" s="84"/>
      <c r="B101" s="23" t="s">
        <v>20</v>
      </c>
      <c r="C101" s="36">
        <v>2</v>
      </c>
      <c r="D101" s="29" t="s">
        <v>8</v>
      </c>
      <c r="E101" s="7">
        <v>0</v>
      </c>
      <c r="F101" s="28">
        <f t="shared" si="1"/>
        <v>0</v>
      </c>
    </row>
    <row r="102" spans="1:6" ht="15" customHeight="1" x14ac:dyDescent="0.2">
      <c r="A102" s="84"/>
      <c r="B102" s="23" t="s">
        <v>21</v>
      </c>
      <c r="C102" s="36">
        <v>2</v>
      </c>
      <c r="D102" s="29" t="s">
        <v>8</v>
      </c>
      <c r="E102" s="7">
        <v>0</v>
      </c>
      <c r="F102" s="28">
        <f t="shared" si="1"/>
        <v>0</v>
      </c>
    </row>
    <row r="103" spans="1:6" ht="15" customHeight="1" x14ac:dyDescent="0.2">
      <c r="A103" s="84"/>
      <c r="B103" s="23" t="s">
        <v>22</v>
      </c>
      <c r="C103" s="36">
        <v>2</v>
      </c>
      <c r="D103" s="29" t="s">
        <v>8</v>
      </c>
      <c r="E103" s="7">
        <v>0</v>
      </c>
      <c r="F103" s="28">
        <f t="shared" si="1"/>
        <v>0</v>
      </c>
    </row>
    <row r="104" spans="1:6" ht="15" customHeight="1" x14ac:dyDescent="0.2">
      <c r="A104" s="84"/>
      <c r="B104" s="23" t="s">
        <v>23</v>
      </c>
      <c r="C104" s="36">
        <v>1</v>
      </c>
      <c r="D104" s="29" t="s">
        <v>8</v>
      </c>
      <c r="E104" s="7">
        <v>0</v>
      </c>
      <c r="F104" s="28">
        <f t="shared" si="1"/>
        <v>0</v>
      </c>
    </row>
    <row r="105" spans="1:6" ht="15" customHeight="1" x14ac:dyDescent="0.2">
      <c r="A105" s="84" t="s">
        <v>288</v>
      </c>
      <c r="B105" s="19" t="s">
        <v>230</v>
      </c>
      <c r="C105" s="36">
        <v>3</v>
      </c>
      <c r="D105" s="29" t="s">
        <v>122</v>
      </c>
      <c r="E105" s="7">
        <v>0</v>
      </c>
      <c r="F105" s="28">
        <f t="shared" si="1"/>
        <v>0</v>
      </c>
    </row>
    <row r="106" spans="1:6" ht="15" customHeight="1" x14ac:dyDescent="0.2">
      <c r="A106" s="84"/>
      <c r="B106" s="19" t="s">
        <v>176</v>
      </c>
      <c r="C106" s="36">
        <v>5</v>
      </c>
      <c r="D106" s="29" t="s">
        <v>8</v>
      </c>
      <c r="E106" s="7">
        <v>0</v>
      </c>
      <c r="F106" s="28">
        <f t="shared" si="1"/>
        <v>0</v>
      </c>
    </row>
    <row r="107" spans="1:6" ht="15" customHeight="1" x14ac:dyDescent="0.2">
      <c r="A107" s="84"/>
      <c r="B107" s="19" t="s">
        <v>177</v>
      </c>
      <c r="C107" s="36">
        <v>1</v>
      </c>
      <c r="D107" s="29" t="s">
        <v>8</v>
      </c>
      <c r="E107" s="7">
        <v>0</v>
      </c>
      <c r="F107" s="28">
        <f t="shared" si="1"/>
        <v>0</v>
      </c>
    </row>
    <row r="108" spans="1:6" ht="15" customHeight="1" x14ac:dyDescent="0.2">
      <c r="A108" s="84"/>
      <c r="B108" s="19" t="s">
        <v>178</v>
      </c>
      <c r="C108" s="36">
        <v>1</v>
      </c>
      <c r="D108" s="29" t="s">
        <v>8</v>
      </c>
      <c r="E108" s="7">
        <v>0</v>
      </c>
      <c r="F108" s="28">
        <f t="shared" si="1"/>
        <v>0</v>
      </c>
    </row>
    <row r="109" spans="1:6" ht="14.1" customHeight="1" x14ac:dyDescent="0.2">
      <c r="A109" s="84"/>
      <c r="B109" s="19" t="s">
        <v>179</v>
      </c>
      <c r="C109" s="36">
        <v>1</v>
      </c>
      <c r="D109" s="29" t="s">
        <v>8</v>
      </c>
      <c r="E109" s="7">
        <v>0</v>
      </c>
      <c r="F109" s="28">
        <f t="shared" si="1"/>
        <v>0</v>
      </c>
    </row>
    <row r="110" spans="1:6" ht="15" customHeight="1" x14ac:dyDescent="0.2">
      <c r="A110" s="84" t="s">
        <v>284</v>
      </c>
      <c r="B110" s="19" t="s">
        <v>174</v>
      </c>
      <c r="C110" s="38">
        <v>1500</v>
      </c>
      <c r="D110" s="29" t="s">
        <v>7</v>
      </c>
      <c r="E110" s="7">
        <v>0</v>
      </c>
      <c r="F110" s="28">
        <f t="shared" si="1"/>
        <v>0</v>
      </c>
    </row>
    <row r="111" spans="1:6" ht="15" customHeight="1" x14ac:dyDescent="0.2">
      <c r="A111" s="84"/>
      <c r="B111" s="19" t="s">
        <v>175</v>
      </c>
      <c r="C111" s="36">
        <v>100</v>
      </c>
      <c r="D111" s="29" t="s">
        <v>7</v>
      </c>
      <c r="E111" s="7">
        <v>0</v>
      </c>
      <c r="F111" s="28">
        <f t="shared" si="1"/>
        <v>0</v>
      </c>
    </row>
    <row r="112" spans="1:6" ht="15" customHeight="1" x14ac:dyDescent="0.2">
      <c r="A112" s="84" t="s">
        <v>289</v>
      </c>
      <c r="B112" s="23" t="s">
        <v>231</v>
      </c>
      <c r="C112" s="36">
        <v>100</v>
      </c>
      <c r="D112" s="29" t="s">
        <v>7</v>
      </c>
      <c r="E112" s="7">
        <v>0</v>
      </c>
      <c r="F112" s="28">
        <f t="shared" si="1"/>
        <v>0</v>
      </c>
    </row>
    <row r="113" spans="1:6" ht="15" customHeight="1" x14ac:dyDescent="0.2">
      <c r="A113" s="84"/>
      <c r="B113" s="23" t="s">
        <v>232</v>
      </c>
      <c r="C113" s="36">
        <v>25</v>
      </c>
      <c r="D113" s="29" t="s">
        <v>7</v>
      </c>
      <c r="E113" s="7">
        <v>0</v>
      </c>
      <c r="F113" s="28">
        <f t="shared" si="1"/>
        <v>0</v>
      </c>
    </row>
    <row r="114" spans="1:6" ht="15" customHeight="1" x14ac:dyDescent="0.2">
      <c r="A114" s="84" t="s">
        <v>285</v>
      </c>
      <c r="B114" s="23" t="s">
        <v>15</v>
      </c>
      <c r="C114" s="36">
        <v>500</v>
      </c>
      <c r="D114" s="29" t="s">
        <v>7</v>
      </c>
      <c r="E114" s="7">
        <v>0</v>
      </c>
      <c r="F114" s="28">
        <f t="shared" si="1"/>
        <v>0</v>
      </c>
    </row>
    <row r="115" spans="1:6" ht="15" customHeight="1" x14ac:dyDescent="0.2">
      <c r="A115" s="84" t="s">
        <v>290</v>
      </c>
      <c r="B115" s="19" t="s">
        <v>319</v>
      </c>
      <c r="C115" s="36">
        <v>500</v>
      </c>
      <c r="D115" s="29" t="s">
        <v>14</v>
      </c>
      <c r="E115" s="7">
        <v>0</v>
      </c>
      <c r="F115" s="103">
        <f t="shared" si="1"/>
        <v>0</v>
      </c>
    </row>
    <row r="116" spans="1:6" ht="15" customHeight="1" x14ac:dyDescent="0.2">
      <c r="A116" s="84" t="s">
        <v>286</v>
      </c>
      <c r="B116" s="19" t="s">
        <v>257</v>
      </c>
      <c r="C116" s="36">
        <v>7</v>
      </c>
      <c r="D116" s="29" t="s">
        <v>122</v>
      </c>
      <c r="E116" s="7">
        <v>0</v>
      </c>
      <c r="F116" s="110">
        <f t="shared" si="1"/>
        <v>0</v>
      </c>
    </row>
    <row r="117" spans="1:6" ht="27.95" customHeight="1" x14ac:dyDescent="0.2">
      <c r="A117" s="84"/>
      <c r="B117" s="23" t="s">
        <v>16</v>
      </c>
      <c r="C117" s="36">
        <v>10</v>
      </c>
      <c r="D117" s="29" t="s">
        <v>17</v>
      </c>
      <c r="E117" s="7">
        <v>0</v>
      </c>
      <c r="F117" s="28">
        <f t="shared" si="1"/>
        <v>0</v>
      </c>
    </row>
    <row r="118" spans="1:6" ht="29.1" customHeight="1" x14ac:dyDescent="0.2">
      <c r="A118" s="84" t="s">
        <v>291</v>
      </c>
      <c r="B118" s="19" t="s">
        <v>313</v>
      </c>
      <c r="C118" s="36">
        <v>20</v>
      </c>
      <c r="D118" s="29" t="s">
        <v>8</v>
      </c>
      <c r="E118" s="7">
        <v>0</v>
      </c>
      <c r="F118" s="28">
        <f t="shared" si="1"/>
        <v>0</v>
      </c>
    </row>
    <row r="119" spans="1:6" ht="29.1" customHeight="1" x14ac:dyDescent="0.2">
      <c r="A119" s="84"/>
      <c r="B119" s="19" t="s">
        <v>314</v>
      </c>
      <c r="C119" s="36">
        <v>30</v>
      </c>
      <c r="D119" s="29" t="s">
        <v>8</v>
      </c>
      <c r="E119" s="7">
        <v>0</v>
      </c>
      <c r="F119" s="28">
        <f t="shared" si="1"/>
        <v>0</v>
      </c>
    </row>
    <row r="120" spans="1:6" ht="29.1" customHeight="1" x14ac:dyDescent="0.2">
      <c r="A120" s="84"/>
      <c r="B120" s="19" t="s">
        <v>233</v>
      </c>
      <c r="C120" s="36">
        <v>2</v>
      </c>
      <c r="D120" s="29" t="s">
        <v>8</v>
      </c>
      <c r="E120" s="7">
        <v>0</v>
      </c>
      <c r="F120" s="28">
        <f t="shared" si="1"/>
        <v>0</v>
      </c>
    </row>
    <row r="121" spans="1:6" ht="25.5" x14ac:dyDescent="0.2">
      <c r="A121" s="84"/>
      <c r="B121" s="19" t="s">
        <v>317</v>
      </c>
      <c r="C121" s="36">
        <v>5</v>
      </c>
      <c r="D121" s="29" t="s">
        <v>8</v>
      </c>
      <c r="E121" s="7">
        <v>0</v>
      </c>
      <c r="F121" s="28">
        <f t="shared" si="1"/>
        <v>0</v>
      </c>
    </row>
    <row r="122" spans="1:6" ht="29.1" customHeight="1" x14ac:dyDescent="0.2">
      <c r="A122" s="84" t="s">
        <v>287</v>
      </c>
      <c r="B122" s="19" t="s">
        <v>315</v>
      </c>
      <c r="C122" s="36">
        <v>20</v>
      </c>
      <c r="D122" s="29" t="s">
        <v>8</v>
      </c>
      <c r="E122" s="7">
        <v>0</v>
      </c>
      <c r="F122" s="28">
        <f t="shared" si="1"/>
        <v>0</v>
      </c>
    </row>
    <row r="123" spans="1:6" ht="29.1" customHeight="1" x14ac:dyDescent="0.2">
      <c r="A123" s="84"/>
      <c r="B123" s="19" t="s">
        <v>316</v>
      </c>
      <c r="C123" s="36">
        <v>30</v>
      </c>
      <c r="D123" s="29" t="s">
        <v>8</v>
      </c>
      <c r="E123" s="7">
        <v>0</v>
      </c>
      <c r="F123" s="28">
        <f t="shared" si="1"/>
        <v>0</v>
      </c>
    </row>
    <row r="124" spans="1:6" ht="27.95" customHeight="1" x14ac:dyDescent="0.2">
      <c r="A124" s="84"/>
      <c r="B124" s="19" t="s">
        <v>234</v>
      </c>
      <c r="C124" s="36">
        <v>2</v>
      </c>
      <c r="D124" s="29" t="s">
        <v>8</v>
      </c>
      <c r="E124" s="7">
        <v>0</v>
      </c>
      <c r="F124" s="28">
        <f t="shared" si="1"/>
        <v>0</v>
      </c>
    </row>
    <row r="125" spans="1:6" ht="25.5" x14ac:dyDescent="0.2">
      <c r="A125" s="84"/>
      <c r="B125" s="19" t="s">
        <v>318</v>
      </c>
      <c r="C125" s="36">
        <v>5</v>
      </c>
      <c r="D125" s="29" t="s">
        <v>8</v>
      </c>
      <c r="E125" s="7">
        <v>0</v>
      </c>
      <c r="F125" s="28">
        <f t="shared" si="1"/>
        <v>0</v>
      </c>
    </row>
    <row r="126" spans="1:6" ht="15" customHeight="1" x14ac:dyDescent="0.2">
      <c r="A126" s="84" t="s">
        <v>292</v>
      </c>
      <c r="B126" s="19" t="s">
        <v>238</v>
      </c>
      <c r="C126" s="36">
        <v>5</v>
      </c>
      <c r="D126" s="29" t="s">
        <v>8</v>
      </c>
      <c r="E126" s="7">
        <v>0</v>
      </c>
      <c r="F126" s="28">
        <f t="shared" si="1"/>
        <v>0</v>
      </c>
    </row>
    <row r="127" spans="1:6" ht="15" customHeight="1" x14ac:dyDescent="0.2">
      <c r="A127" s="84"/>
      <c r="B127" s="19" t="s">
        <v>239</v>
      </c>
      <c r="C127" s="36">
        <v>5</v>
      </c>
      <c r="D127" s="29" t="s">
        <v>8</v>
      </c>
      <c r="E127" s="7">
        <v>0</v>
      </c>
      <c r="F127" s="28">
        <f t="shared" si="1"/>
        <v>0</v>
      </c>
    </row>
    <row r="128" spans="1:6" ht="15" customHeight="1" x14ac:dyDescent="0.2">
      <c r="A128" s="84" t="s">
        <v>293</v>
      </c>
      <c r="B128" s="82" t="s">
        <v>237</v>
      </c>
      <c r="C128" s="69">
        <v>5</v>
      </c>
      <c r="D128" s="67" t="s">
        <v>122</v>
      </c>
      <c r="E128" s="70">
        <v>0</v>
      </c>
      <c r="F128" s="28">
        <f t="shared" si="1"/>
        <v>0</v>
      </c>
    </row>
    <row r="129" spans="1:6" ht="15" customHeight="1" x14ac:dyDescent="0.2">
      <c r="A129" s="84" t="s">
        <v>294</v>
      </c>
      <c r="B129" s="68" t="s">
        <v>18</v>
      </c>
      <c r="C129" s="69">
        <v>5</v>
      </c>
      <c r="D129" s="67" t="s">
        <v>8</v>
      </c>
      <c r="E129" s="70">
        <v>0</v>
      </c>
      <c r="F129" s="28">
        <f t="shared" si="1"/>
        <v>0</v>
      </c>
    </row>
    <row r="130" spans="1:6" ht="15" customHeight="1" x14ac:dyDescent="0.2">
      <c r="A130" s="84"/>
      <c r="B130" s="82" t="s">
        <v>235</v>
      </c>
      <c r="C130" s="69">
        <v>2</v>
      </c>
      <c r="D130" s="67" t="s">
        <v>8</v>
      </c>
      <c r="E130" s="70">
        <v>0</v>
      </c>
      <c r="F130" s="28">
        <f t="shared" si="1"/>
        <v>0</v>
      </c>
    </row>
    <row r="131" spans="1:6" ht="15" customHeight="1" x14ac:dyDescent="0.2">
      <c r="A131" s="84"/>
      <c r="B131" s="82" t="s">
        <v>236</v>
      </c>
      <c r="C131" s="69">
        <v>1</v>
      </c>
      <c r="D131" s="67" t="s">
        <v>8</v>
      </c>
      <c r="E131" s="70">
        <v>0</v>
      </c>
      <c r="F131" s="28">
        <f t="shared" si="1"/>
        <v>0</v>
      </c>
    </row>
    <row r="132" spans="1:6" ht="15" customHeight="1" x14ac:dyDescent="0.2">
      <c r="A132" s="84" t="s">
        <v>295</v>
      </c>
      <c r="B132" s="72" t="s">
        <v>180</v>
      </c>
      <c r="C132" s="73">
        <v>5</v>
      </c>
      <c r="D132" s="71" t="s">
        <v>8</v>
      </c>
      <c r="E132" s="74">
        <v>0</v>
      </c>
      <c r="F132" s="28">
        <f t="shared" si="1"/>
        <v>0</v>
      </c>
    </row>
    <row r="133" spans="1:6" ht="15" customHeight="1" x14ac:dyDescent="0.2">
      <c r="A133" s="84"/>
      <c r="B133" s="23" t="s">
        <v>181</v>
      </c>
      <c r="C133" s="36">
        <v>2</v>
      </c>
      <c r="D133" s="29" t="s">
        <v>8</v>
      </c>
      <c r="E133" s="7">
        <v>0</v>
      </c>
      <c r="F133" s="28">
        <f t="shared" si="1"/>
        <v>0</v>
      </c>
    </row>
    <row r="134" spans="1:6" ht="15" customHeight="1" x14ac:dyDescent="0.2">
      <c r="A134" s="84"/>
      <c r="B134" s="23" t="s">
        <v>182</v>
      </c>
      <c r="C134" s="36">
        <v>2</v>
      </c>
      <c r="D134" s="29" t="s">
        <v>8</v>
      </c>
      <c r="E134" s="7">
        <v>0</v>
      </c>
      <c r="F134" s="28">
        <f t="shared" si="1"/>
        <v>0</v>
      </c>
    </row>
    <row r="135" spans="1:6" ht="15" customHeight="1" x14ac:dyDescent="0.2">
      <c r="A135" s="84" t="s">
        <v>321</v>
      </c>
      <c r="B135" s="39" t="s">
        <v>144</v>
      </c>
      <c r="C135" s="36">
        <v>2</v>
      </c>
      <c r="D135" s="29" t="s">
        <v>8</v>
      </c>
      <c r="E135" s="7">
        <v>0</v>
      </c>
      <c r="F135" s="28">
        <f t="shared" si="1"/>
        <v>0</v>
      </c>
    </row>
    <row r="136" spans="1:6" ht="15" customHeight="1" x14ac:dyDescent="0.2">
      <c r="A136" s="84"/>
      <c r="B136" s="39" t="s">
        <v>145</v>
      </c>
      <c r="C136" s="36">
        <v>2</v>
      </c>
      <c r="D136" s="29" t="s">
        <v>8</v>
      </c>
      <c r="E136" s="7">
        <v>0</v>
      </c>
      <c r="F136" s="28">
        <f t="shared" si="1"/>
        <v>0</v>
      </c>
    </row>
    <row r="137" spans="1:6" ht="15" customHeight="1" x14ac:dyDescent="0.2">
      <c r="A137" s="84"/>
      <c r="B137" s="39" t="s">
        <v>146</v>
      </c>
      <c r="C137" s="36">
        <v>2</v>
      </c>
      <c r="D137" s="29" t="s">
        <v>8</v>
      </c>
      <c r="E137" s="7">
        <v>0</v>
      </c>
      <c r="F137" s="28">
        <f t="shared" si="1"/>
        <v>0</v>
      </c>
    </row>
    <row r="138" spans="1:6" ht="15" customHeight="1" x14ac:dyDescent="0.2">
      <c r="A138" s="85"/>
      <c r="B138" s="133" t="s">
        <v>150</v>
      </c>
      <c r="C138" s="136"/>
      <c r="D138" s="136"/>
      <c r="E138" s="136"/>
      <c r="F138" s="137"/>
    </row>
    <row r="139" spans="1:6" ht="15" customHeight="1" x14ac:dyDescent="0.2">
      <c r="A139" s="64"/>
      <c r="B139" s="30" t="s">
        <v>24</v>
      </c>
      <c r="C139" s="36">
        <v>5</v>
      </c>
      <c r="D139" s="29" t="s">
        <v>8</v>
      </c>
      <c r="E139" s="7">
        <v>0</v>
      </c>
      <c r="F139" s="28">
        <f t="shared" ref="F139:F143" si="2">(C139*E139)</f>
        <v>0</v>
      </c>
    </row>
    <row r="140" spans="1:6" ht="15" customHeight="1" x14ac:dyDescent="0.2">
      <c r="A140" s="64"/>
      <c r="B140" s="30" t="s">
        <v>25</v>
      </c>
      <c r="C140" s="36">
        <v>1</v>
      </c>
      <c r="D140" s="29" t="s">
        <v>8</v>
      </c>
      <c r="E140" s="7">
        <v>0</v>
      </c>
      <c r="F140" s="28">
        <f t="shared" si="2"/>
        <v>0</v>
      </c>
    </row>
    <row r="141" spans="1:6" ht="15" customHeight="1" x14ac:dyDescent="0.2">
      <c r="A141" s="62"/>
      <c r="B141" s="133" t="s">
        <v>151</v>
      </c>
      <c r="C141" s="134"/>
      <c r="D141" s="134"/>
      <c r="E141" s="134"/>
      <c r="F141" s="135"/>
    </row>
    <row r="142" spans="1:6" ht="15" customHeight="1" x14ac:dyDescent="0.2">
      <c r="A142" s="64"/>
      <c r="B142" s="30" t="s">
        <v>26</v>
      </c>
      <c r="C142" s="36">
        <v>5</v>
      </c>
      <c r="D142" s="29" t="s">
        <v>8</v>
      </c>
      <c r="E142" s="7">
        <v>0</v>
      </c>
      <c r="F142" s="28">
        <f t="shared" si="2"/>
        <v>0</v>
      </c>
    </row>
    <row r="143" spans="1:6" ht="15" customHeight="1" x14ac:dyDescent="0.2">
      <c r="A143" s="96"/>
      <c r="B143" s="97" t="s">
        <v>27</v>
      </c>
      <c r="C143" s="93">
        <v>1</v>
      </c>
      <c r="D143" s="94" t="s">
        <v>8</v>
      </c>
      <c r="E143" s="98">
        <v>0</v>
      </c>
      <c r="F143" s="103">
        <f t="shared" si="2"/>
        <v>0</v>
      </c>
    </row>
    <row r="144" spans="1:6" ht="15" customHeight="1" x14ac:dyDescent="0.2">
      <c r="A144" s="62"/>
      <c r="B144" s="133" t="s">
        <v>446</v>
      </c>
      <c r="C144" s="134"/>
      <c r="D144" s="134"/>
      <c r="E144" s="134"/>
      <c r="F144" s="135"/>
    </row>
    <row r="145" spans="1:6" ht="15" customHeight="1" x14ac:dyDescent="0.2">
      <c r="A145" s="64"/>
      <c r="B145" s="30" t="s">
        <v>447</v>
      </c>
      <c r="C145" s="36">
        <v>1</v>
      </c>
      <c r="D145" s="29" t="s">
        <v>8</v>
      </c>
      <c r="E145" s="7">
        <v>0</v>
      </c>
      <c r="F145" s="28">
        <f t="shared" ref="F145:F146" si="3">(C145*E145)</f>
        <v>0</v>
      </c>
    </row>
    <row r="146" spans="1:6" ht="15" customHeight="1" x14ac:dyDescent="0.2">
      <c r="A146" s="96"/>
      <c r="B146" s="97" t="s">
        <v>448</v>
      </c>
      <c r="C146" s="93">
        <v>1</v>
      </c>
      <c r="D146" s="94" t="s">
        <v>8</v>
      </c>
      <c r="E146" s="98">
        <v>0</v>
      </c>
      <c r="F146" s="103">
        <f t="shared" si="3"/>
        <v>0</v>
      </c>
    </row>
    <row r="147" spans="1:6" ht="15" customHeight="1" x14ac:dyDescent="0.2">
      <c r="A147" s="66"/>
      <c r="B147" s="99" t="s">
        <v>323</v>
      </c>
      <c r="C147" s="95">
        <v>5</v>
      </c>
      <c r="D147" s="79" t="s">
        <v>8</v>
      </c>
      <c r="E147" s="11">
        <v>0</v>
      </c>
      <c r="F147" s="10">
        <f>(C147*E147)</f>
        <v>0</v>
      </c>
    </row>
    <row r="148" spans="1:6" ht="15" customHeight="1" thickBot="1" x14ac:dyDescent="0.25">
      <c r="A148" s="84" t="s">
        <v>322</v>
      </c>
      <c r="B148" s="82" t="s">
        <v>248</v>
      </c>
      <c r="C148" s="69">
        <v>5</v>
      </c>
      <c r="D148" s="67" t="s">
        <v>122</v>
      </c>
      <c r="E148" s="70">
        <v>0</v>
      </c>
      <c r="F148" s="28">
        <f>(C148*E148)</f>
        <v>0</v>
      </c>
    </row>
    <row r="149" spans="1:6" ht="30" customHeight="1" thickBot="1" x14ac:dyDescent="0.25">
      <c r="A149" s="121"/>
      <c r="B149" s="122"/>
      <c r="C149" s="123" t="s">
        <v>366</v>
      </c>
      <c r="D149" s="124"/>
      <c r="E149" s="141">
        <f>SUM(F73:F148)</f>
        <v>0</v>
      </c>
      <c r="F149" s="142"/>
    </row>
    <row r="150" spans="1:6" ht="18" customHeight="1" thickBot="1" x14ac:dyDescent="0.25">
      <c r="A150" s="25"/>
      <c r="B150" s="25"/>
      <c r="C150" s="25"/>
      <c r="D150" s="25"/>
      <c r="E150" s="25"/>
      <c r="F150" s="25"/>
    </row>
    <row r="151" spans="1:6" ht="30" customHeight="1" thickBot="1" x14ac:dyDescent="0.25">
      <c r="A151" s="128" t="s">
        <v>458</v>
      </c>
      <c r="B151" s="129"/>
      <c r="C151" s="129"/>
      <c r="D151" s="129"/>
      <c r="E151" s="129"/>
      <c r="F151" s="130"/>
    </row>
    <row r="152" spans="1:6" ht="30" customHeight="1" thickBot="1" x14ac:dyDescent="0.25">
      <c r="A152" s="32" t="s">
        <v>0</v>
      </c>
      <c r="B152" s="14" t="s">
        <v>1</v>
      </c>
      <c r="C152" s="14" t="s">
        <v>2</v>
      </c>
      <c r="D152" s="14" t="s">
        <v>3</v>
      </c>
      <c r="E152" s="14" t="s">
        <v>4</v>
      </c>
      <c r="F152" s="15" t="s">
        <v>5</v>
      </c>
    </row>
    <row r="153" spans="1:6" ht="25.5" x14ac:dyDescent="0.2">
      <c r="A153" s="88" t="s">
        <v>296</v>
      </c>
      <c r="B153" s="35" t="s">
        <v>124</v>
      </c>
      <c r="C153" s="36">
        <v>100</v>
      </c>
      <c r="D153" s="29" t="s">
        <v>35</v>
      </c>
      <c r="E153" s="8">
        <v>0</v>
      </c>
      <c r="F153" s="10">
        <f>(C153*E153)</f>
        <v>0</v>
      </c>
    </row>
    <row r="154" spans="1:6" ht="25.5" x14ac:dyDescent="0.2">
      <c r="A154" s="34" t="s">
        <v>297</v>
      </c>
      <c r="B154" s="35" t="s">
        <v>125</v>
      </c>
      <c r="C154" s="36">
        <v>50</v>
      </c>
      <c r="D154" s="29" t="s">
        <v>35</v>
      </c>
      <c r="E154" s="8">
        <v>0</v>
      </c>
      <c r="F154" s="10">
        <f>(C154*E154)</f>
        <v>0</v>
      </c>
    </row>
    <row r="155" spans="1:6" ht="25.5" x14ac:dyDescent="0.2">
      <c r="A155" s="88" t="s">
        <v>298</v>
      </c>
      <c r="B155" s="35" t="s">
        <v>126</v>
      </c>
      <c r="C155" s="36">
        <v>10</v>
      </c>
      <c r="D155" s="29" t="s">
        <v>35</v>
      </c>
      <c r="E155" s="8">
        <v>0</v>
      </c>
      <c r="F155" s="10">
        <f>(C155*E155)</f>
        <v>0</v>
      </c>
    </row>
    <row r="156" spans="1:6" ht="15" customHeight="1" x14ac:dyDescent="0.2">
      <c r="A156" s="34" t="s">
        <v>299</v>
      </c>
      <c r="B156" s="37" t="s">
        <v>87</v>
      </c>
      <c r="C156" s="38">
        <v>1000</v>
      </c>
      <c r="D156" s="29" t="s">
        <v>32</v>
      </c>
      <c r="E156" s="8">
        <v>0</v>
      </c>
      <c r="F156" s="10">
        <f t="shared" ref="F156" si="4">(C156*E156)</f>
        <v>0</v>
      </c>
    </row>
    <row r="157" spans="1:6" ht="15" customHeight="1" x14ac:dyDescent="0.2">
      <c r="A157" s="34"/>
      <c r="B157" s="37" t="s">
        <v>50</v>
      </c>
      <c r="C157" s="36">
        <v>100</v>
      </c>
      <c r="D157" s="29" t="s">
        <v>32</v>
      </c>
      <c r="E157" s="8">
        <v>0</v>
      </c>
      <c r="F157" s="10">
        <f t="shared" ref="F157" si="5">(C157*E157)</f>
        <v>0</v>
      </c>
    </row>
    <row r="158" spans="1:6" ht="15" customHeight="1" x14ac:dyDescent="0.2">
      <c r="A158" s="88" t="s">
        <v>300</v>
      </c>
      <c r="B158" s="37" t="s">
        <v>90</v>
      </c>
      <c r="C158" s="36">
        <v>50</v>
      </c>
      <c r="D158" s="29" t="s">
        <v>57</v>
      </c>
      <c r="E158" s="11">
        <v>0</v>
      </c>
      <c r="F158" s="10">
        <f>(C158*E158)</f>
        <v>0</v>
      </c>
    </row>
    <row r="159" spans="1:6" ht="15" customHeight="1" x14ac:dyDescent="0.2">
      <c r="A159" s="88" t="s">
        <v>301</v>
      </c>
      <c r="B159" s="37" t="s">
        <v>88</v>
      </c>
      <c r="C159" s="36">
        <v>100</v>
      </c>
      <c r="D159" s="29" t="s">
        <v>57</v>
      </c>
      <c r="E159" s="11">
        <v>0</v>
      </c>
      <c r="F159" s="10">
        <f>(C159*E159)</f>
        <v>0</v>
      </c>
    </row>
    <row r="160" spans="1:6" ht="15" customHeight="1" x14ac:dyDescent="0.2">
      <c r="A160" s="88" t="s">
        <v>302</v>
      </c>
      <c r="B160" s="37" t="s">
        <v>89</v>
      </c>
      <c r="C160" s="36">
        <v>100</v>
      </c>
      <c r="D160" s="29" t="s">
        <v>57</v>
      </c>
      <c r="E160" s="11">
        <v>0</v>
      </c>
      <c r="F160" s="10">
        <f>(C160*E160)</f>
        <v>0</v>
      </c>
    </row>
    <row r="161" spans="1:6" ht="15" customHeight="1" x14ac:dyDescent="0.2">
      <c r="A161" s="88" t="s">
        <v>303</v>
      </c>
      <c r="B161" s="37" t="s">
        <v>93</v>
      </c>
      <c r="C161" s="36">
        <v>500</v>
      </c>
      <c r="D161" s="29" t="s">
        <v>32</v>
      </c>
      <c r="E161" s="11">
        <v>0</v>
      </c>
      <c r="F161" s="10">
        <f>(C161*E161)</f>
        <v>0</v>
      </c>
    </row>
    <row r="162" spans="1:6" ht="15" customHeight="1" x14ac:dyDescent="0.2">
      <c r="A162" s="88" t="s">
        <v>304</v>
      </c>
      <c r="B162" s="35" t="s">
        <v>149</v>
      </c>
      <c r="C162" s="36">
        <v>10</v>
      </c>
      <c r="D162" s="29" t="s">
        <v>32</v>
      </c>
      <c r="E162" s="8">
        <v>0</v>
      </c>
      <c r="F162" s="10">
        <f t="shared" ref="F162" si="6">(C162*E162)</f>
        <v>0</v>
      </c>
    </row>
    <row r="163" spans="1:6" ht="25.5" x14ac:dyDescent="0.2">
      <c r="A163" s="88" t="s">
        <v>305</v>
      </c>
      <c r="B163" s="37" t="s">
        <v>91</v>
      </c>
      <c r="C163" s="36">
        <v>500</v>
      </c>
      <c r="D163" s="29" t="s">
        <v>35</v>
      </c>
      <c r="E163" s="11">
        <v>0</v>
      </c>
      <c r="F163" s="10">
        <f>(C163*E163)</f>
        <v>0</v>
      </c>
    </row>
    <row r="164" spans="1:6" ht="25.5" x14ac:dyDescent="0.2">
      <c r="A164" s="88" t="s">
        <v>306</v>
      </c>
      <c r="B164" s="37" t="s">
        <v>110</v>
      </c>
      <c r="C164" s="36">
        <v>200</v>
      </c>
      <c r="D164" s="29" t="s">
        <v>35</v>
      </c>
      <c r="E164" s="8">
        <v>0</v>
      </c>
      <c r="F164" s="10">
        <f t="shared" ref="F164" si="7">(C164*E164)</f>
        <v>0</v>
      </c>
    </row>
    <row r="165" spans="1:6" ht="25.5" x14ac:dyDescent="0.2">
      <c r="A165" s="88" t="s">
        <v>307</v>
      </c>
      <c r="B165" s="37" t="s">
        <v>123</v>
      </c>
      <c r="C165" s="36">
        <v>200</v>
      </c>
      <c r="D165" s="29" t="s">
        <v>35</v>
      </c>
      <c r="E165" s="8">
        <v>0</v>
      </c>
      <c r="F165" s="10">
        <f t="shared" ref="F165" si="8">(C165*E165)</f>
        <v>0</v>
      </c>
    </row>
    <row r="166" spans="1:6" ht="15" customHeight="1" x14ac:dyDescent="0.2">
      <c r="A166" s="88" t="s">
        <v>308</v>
      </c>
      <c r="B166" s="37" t="s">
        <v>127</v>
      </c>
      <c r="C166" s="36">
        <v>25</v>
      </c>
      <c r="D166" s="29" t="s">
        <v>128</v>
      </c>
      <c r="E166" s="11">
        <v>0</v>
      </c>
      <c r="F166" s="10">
        <f t="shared" ref="F166:F167" si="9">(C166*E166)</f>
        <v>0</v>
      </c>
    </row>
    <row r="167" spans="1:6" ht="15" customHeight="1" thickBot="1" x14ac:dyDescent="0.25">
      <c r="A167" s="88" t="s">
        <v>309</v>
      </c>
      <c r="B167" s="37" t="s">
        <v>92</v>
      </c>
      <c r="C167" s="36">
        <v>50</v>
      </c>
      <c r="D167" s="29" t="s">
        <v>57</v>
      </c>
      <c r="E167" s="11">
        <v>0</v>
      </c>
      <c r="F167" s="10">
        <f t="shared" si="9"/>
        <v>0</v>
      </c>
    </row>
    <row r="168" spans="1:6" ht="27.95" customHeight="1" thickBot="1" x14ac:dyDescent="0.25">
      <c r="A168" s="131"/>
      <c r="B168" s="132"/>
      <c r="C168" s="123" t="s">
        <v>365</v>
      </c>
      <c r="D168" s="124"/>
      <c r="E168" s="127">
        <f>SUM(F153:F167)</f>
        <v>0</v>
      </c>
      <c r="F168" s="126"/>
    </row>
    <row r="169" spans="1:6" ht="18" customHeight="1" thickBot="1" x14ac:dyDescent="0.25">
      <c r="A169" s="25"/>
      <c r="B169" s="25"/>
      <c r="C169" s="25"/>
      <c r="D169" s="25"/>
      <c r="E169" s="25"/>
      <c r="F169" s="25"/>
    </row>
    <row r="170" spans="1:6" ht="30" customHeight="1" thickBot="1" x14ac:dyDescent="0.25">
      <c r="A170" s="128" t="s">
        <v>463</v>
      </c>
      <c r="B170" s="129"/>
      <c r="C170" s="129"/>
      <c r="D170" s="129"/>
      <c r="E170" s="129"/>
      <c r="F170" s="130"/>
    </row>
    <row r="171" spans="1:6" ht="30" customHeight="1" thickBot="1" x14ac:dyDescent="0.25">
      <c r="A171" s="32" t="s">
        <v>0</v>
      </c>
      <c r="B171" s="14" t="s">
        <v>1</v>
      </c>
      <c r="C171" s="14" t="s">
        <v>2</v>
      </c>
      <c r="D171" s="14" t="s">
        <v>3</v>
      </c>
      <c r="E171" s="14" t="s">
        <v>4</v>
      </c>
      <c r="F171" s="15" t="s">
        <v>5</v>
      </c>
    </row>
    <row r="172" spans="1:6" ht="15" customHeight="1" x14ac:dyDescent="0.2">
      <c r="A172" s="88" t="s">
        <v>330</v>
      </c>
      <c r="B172" s="35" t="s">
        <v>31</v>
      </c>
      <c r="C172" s="36">
        <v>500</v>
      </c>
      <c r="D172" s="29" t="s">
        <v>32</v>
      </c>
      <c r="E172" s="8">
        <v>0</v>
      </c>
      <c r="F172" s="10">
        <f t="shared" ref="F172:F174" si="10">(C172*E172)</f>
        <v>0</v>
      </c>
    </row>
    <row r="173" spans="1:6" ht="15" customHeight="1" x14ac:dyDescent="0.2">
      <c r="A173" s="88" t="s">
        <v>331</v>
      </c>
      <c r="B173" s="35" t="s">
        <v>33</v>
      </c>
      <c r="C173" s="36">
        <v>300</v>
      </c>
      <c r="D173" s="29" t="s">
        <v>32</v>
      </c>
      <c r="E173" s="8">
        <v>0</v>
      </c>
      <c r="F173" s="10">
        <f t="shared" si="10"/>
        <v>0</v>
      </c>
    </row>
    <row r="174" spans="1:6" ht="15" customHeight="1" x14ac:dyDescent="0.2">
      <c r="A174" s="88" t="s">
        <v>332</v>
      </c>
      <c r="B174" s="35" t="s">
        <v>320</v>
      </c>
      <c r="C174" s="36">
        <v>10</v>
      </c>
      <c r="D174" s="29" t="s">
        <v>32</v>
      </c>
      <c r="E174" s="8">
        <v>0</v>
      </c>
      <c r="F174" s="10">
        <f t="shared" si="10"/>
        <v>0</v>
      </c>
    </row>
    <row r="175" spans="1:6" ht="15" customHeight="1" x14ac:dyDescent="0.2">
      <c r="A175" s="88" t="s">
        <v>333</v>
      </c>
      <c r="B175" s="35" t="s">
        <v>36</v>
      </c>
      <c r="C175" s="36">
        <v>25</v>
      </c>
      <c r="D175" s="29" t="s">
        <v>32</v>
      </c>
      <c r="E175" s="8">
        <v>0</v>
      </c>
      <c r="F175" s="10">
        <f t="shared" ref="F175:F188" si="11">(C175*E175)</f>
        <v>0</v>
      </c>
    </row>
    <row r="176" spans="1:6" ht="15" customHeight="1" x14ac:dyDescent="0.2">
      <c r="A176" s="88" t="s">
        <v>334</v>
      </c>
      <c r="B176" s="35" t="s">
        <v>37</v>
      </c>
      <c r="C176" s="36">
        <v>50</v>
      </c>
      <c r="D176" s="29" t="s">
        <v>35</v>
      </c>
      <c r="E176" s="8">
        <v>0</v>
      </c>
      <c r="F176" s="10">
        <f t="shared" si="11"/>
        <v>0</v>
      </c>
    </row>
    <row r="177" spans="1:6" ht="15" customHeight="1" x14ac:dyDescent="0.2">
      <c r="A177" s="88" t="s">
        <v>335</v>
      </c>
      <c r="B177" s="91" t="s">
        <v>34</v>
      </c>
      <c r="C177" s="36">
        <v>50</v>
      </c>
      <c r="D177" s="29" t="s">
        <v>35</v>
      </c>
      <c r="E177" s="8">
        <v>0</v>
      </c>
      <c r="F177" s="10">
        <f t="shared" si="11"/>
        <v>0</v>
      </c>
    </row>
    <row r="178" spans="1:6" ht="15" customHeight="1" x14ac:dyDescent="0.2">
      <c r="A178" s="88" t="s">
        <v>336</v>
      </c>
      <c r="B178" s="35" t="s">
        <v>449</v>
      </c>
      <c r="C178" s="36">
        <v>100</v>
      </c>
      <c r="D178" s="29" t="s">
        <v>7</v>
      </c>
      <c r="E178" s="8">
        <v>0</v>
      </c>
      <c r="F178" s="10">
        <f t="shared" si="11"/>
        <v>0</v>
      </c>
    </row>
    <row r="179" spans="1:6" ht="15" customHeight="1" x14ac:dyDescent="0.2">
      <c r="A179" s="88" t="s">
        <v>337</v>
      </c>
      <c r="B179" s="35" t="s">
        <v>450</v>
      </c>
      <c r="C179" s="36">
        <v>50</v>
      </c>
      <c r="D179" s="29" t="s">
        <v>7</v>
      </c>
      <c r="E179" s="8">
        <v>0</v>
      </c>
      <c r="F179" s="10">
        <f t="shared" si="11"/>
        <v>0</v>
      </c>
    </row>
    <row r="180" spans="1:6" ht="15" customHeight="1" x14ac:dyDescent="0.2">
      <c r="A180" s="88" t="s">
        <v>338</v>
      </c>
      <c r="B180" s="35" t="s">
        <v>38</v>
      </c>
      <c r="C180" s="36">
        <v>50</v>
      </c>
      <c r="D180" s="29" t="s">
        <v>7</v>
      </c>
      <c r="E180" s="8">
        <v>0</v>
      </c>
      <c r="F180" s="10">
        <f t="shared" si="11"/>
        <v>0</v>
      </c>
    </row>
    <row r="181" spans="1:6" ht="25.5" x14ac:dyDescent="0.2">
      <c r="A181" s="88" t="s">
        <v>339</v>
      </c>
      <c r="B181" s="40" t="s">
        <v>39</v>
      </c>
      <c r="C181" s="36">
        <v>50</v>
      </c>
      <c r="D181" s="29" t="s">
        <v>35</v>
      </c>
      <c r="E181" s="8">
        <v>0</v>
      </c>
      <c r="F181" s="10">
        <f t="shared" si="11"/>
        <v>0</v>
      </c>
    </row>
    <row r="182" spans="1:6" ht="15" customHeight="1" x14ac:dyDescent="0.2">
      <c r="A182" s="88" t="s">
        <v>340</v>
      </c>
      <c r="B182" s="40" t="s">
        <v>40</v>
      </c>
      <c r="C182" s="36">
        <v>100</v>
      </c>
      <c r="D182" s="29" t="s">
        <v>35</v>
      </c>
      <c r="E182" s="8">
        <v>0</v>
      </c>
      <c r="F182" s="10">
        <f t="shared" si="11"/>
        <v>0</v>
      </c>
    </row>
    <row r="183" spans="1:6" ht="15" customHeight="1" x14ac:dyDescent="0.2">
      <c r="A183" s="88" t="s">
        <v>341</v>
      </c>
      <c r="B183" s="35" t="s">
        <v>41</v>
      </c>
      <c r="C183" s="36">
        <v>100</v>
      </c>
      <c r="D183" s="29" t="s">
        <v>7</v>
      </c>
      <c r="E183" s="8">
        <v>0</v>
      </c>
      <c r="F183" s="10">
        <f t="shared" si="11"/>
        <v>0</v>
      </c>
    </row>
    <row r="184" spans="1:6" ht="15" customHeight="1" x14ac:dyDescent="0.2">
      <c r="A184" s="88" t="s">
        <v>342</v>
      </c>
      <c r="B184" s="35" t="s">
        <v>42</v>
      </c>
      <c r="C184" s="36">
        <v>50</v>
      </c>
      <c r="D184" s="29" t="s">
        <v>35</v>
      </c>
      <c r="E184" s="8">
        <v>0</v>
      </c>
      <c r="F184" s="10">
        <f t="shared" si="11"/>
        <v>0</v>
      </c>
    </row>
    <row r="185" spans="1:6" ht="15" customHeight="1" x14ac:dyDescent="0.2">
      <c r="A185" s="88" t="s">
        <v>343</v>
      </c>
      <c r="B185" s="35" t="s">
        <v>43</v>
      </c>
      <c r="C185" s="36">
        <v>10</v>
      </c>
      <c r="D185" s="29" t="s">
        <v>32</v>
      </c>
      <c r="E185" s="8">
        <v>0</v>
      </c>
      <c r="F185" s="10">
        <f t="shared" si="11"/>
        <v>0</v>
      </c>
    </row>
    <row r="186" spans="1:6" ht="15" customHeight="1" x14ac:dyDescent="0.2">
      <c r="A186" s="88" t="s">
        <v>344</v>
      </c>
      <c r="B186" s="35" t="s">
        <v>44</v>
      </c>
      <c r="C186" s="36">
        <v>10</v>
      </c>
      <c r="D186" s="29" t="s">
        <v>32</v>
      </c>
      <c r="E186" s="8">
        <v>0</v>
      </c>
      <c r="F186" s="10">
        <f t="shared" si="11"/>
        <v>0</v>
      </c>
    </row>
    <row r="187" spans="1:6" ht="15" customHeight="1" x14ac:dyDescent="0.2">
      <c r="A187" s="88" t="s">
        <v>345</v>
      </c>
      <c r="B187" s="40" t="s">
        <v>45</v>
      </c>
      <c r="C187" s="36">
        <v>10</v>
      </c>
      <c r="D187" s="29" t="s">
        <v>122</v>
      </c>
      <c r="E187" s="8">
        <v>0</v>
      </c>
      <c r="F187" s="10">
        <f t="shared" si="11"/>
        <v>0</v>
      </c>
    </row>
    <row r="188" spans="1:6" ht="15" customHeight="1" thickBot="1" x14ac:dyDescent="0.25">
      <c r="A188" s="88" t="s">
        <v>346</v>
      </c>
      <c r="B188" s="35" t="s">
        <v>46</v>
      </c>
      <c r="C188" s="36">
        <v>100</v>
      </c>
      <c r="D188" s="29" t="s">
        <v>14</v>
      </c>
      <c r="E188" s="8">
        <v>0</v>
      </c>
      <c r="F188" s="10">
        <f t="shared" si="11"/>
        <v>0</v>
      </c>
    </row>
    <row r="189" spans="1:6" ht="27.95" customHeight="1" thickBot="1" x14ac:dyDescent="0.25">
      <c r="A189" s="131"/>
      <c r="B189" s="132"/>
      <c r="C189" s="123" t="s">
        <v>364</v>
      </c>
      <c r="D189" s="124"/>
      <c r="E189" s="127">
        <f>SUM(F172:F188)</f>
        <v>0</v>
      </c>
      <c r="F189" s="126"/>
    </row>
    <row r="190" spans="1:6" ht="18" customHeight="1" thickBot="1" x14ac:dyDescent="0.25">
      <c r="A190" s="25"/>
      <c r="B190" s="25"/>
      <c r="C190" s="25"/>
      <c r="D190" s="25"/>
      <c r="E190" s="25"/>
      <c r="F190" s="25"/>
    </row>
    <row r="191" spans="1:6" ht="30" customHeight="1" thickBot="1" x14ac:dyDescent="0.25">
      <c r="A191" s="128" t="s">
        <v>459</v>
      </c>
      <c r="B191" s="129"/>
      <c r="C191" s="129"/>
      <c r="D191" s="129"/>
      <c r="E191" s="129"/>
      <c r="F191" s="130"/>
    </row>
    <row r="192" spans="1:6" ht="30" customHeight="1" thickBot="1" x14ac:dyDescent="0.25">
      <c r="A192" s="32" t="s">
        <v>0</v>
      </c>
      <c r="B192" s="14" t="s">
        <v>1</v>
      </c>
      <c r="C192" s="14" t="s">
        <v>2</v>
      </c>
      <c r="D192" s="14" t="s">
        <v>3</v>
      </c>
      <c r="E192" s="14" t="s">
        <v>4</v>
      </c>
      <c r="F192" s="15" t="s">
        <v>5</v>
      </c>
    </row>
    <row r="193" spans="1:6" ht="15" customHeight="1" x14ac:dyDescent="0.2">
      <c r="A193" s="66" t="s">
        <v>347</v>
      </c>
      <c r="B193" s="44" t="s">
        <v>28</v>
      </c>
      <c r="C193" s="92">
        <v>0.5</v>
      </c>
      <c r="D193" s="79" t="s">
        <v>29</v>
      </c>
      <c r="E193" s="90">
        <v>0</v>
      </c>
      <c r="F193" s="10">
        <f t="shared" ref="F193:F210" si="12">(C193*E193)</f>
        <v>0</v>
      </c>
    </row>
    <row r="194" spans="1:6" ht="15" customHeight="1" x14ac:dyDescent="0.2">
      <c r="A194" s="34" t="s">
        <v>348</v>
      </c>
      <c r="B194" s="35" t="s">
        <v>30</v>
      </c>
      <c r="C194" s="89">
        <v>0.5</v>
      </c>
      <c r="D194" s="29" t="s">
        <v>29</v>
      </c>
      <c r="E194" s="8">
        <v>0</v>
      </c>
      <c r="F194" s="10">
        <f t="shared" si="12"/>
        <v>0</v>
      </c>
    </row>
    <row r="195" spans="1:6" ht="15" customHeight="1" x14ac:dyDescent="0.2">
      <c r="A195" s="66" t="s">
        <v>349</v>
      </c>
      <c r="B195" s="35" t="s">
        <v>131</v>
      </c>
      <c r="C195" s="36">
        <v>100</v>
      </c>
      <c r="D195" s="29" t="s">
        <v>129</v>
      </c>
      <c r="E195" s="8">
        <v>0</v>
      </c>
      <c r="F195" s="10">
        <f t="shared" si="12"/>
        <v>0</v>
      </c>
    </row>
    <row r="196" spans="1:6" ht="15" customHeight="1" x14ac:dyDescent="0.2">
      <c r="A196" s="34" t="s">
        <v>350</v>
      </c>
      <c r="B196" s="35" t="s">
        <v>52</v>
      </c>
      <c r="C196" s="38">
        <v>1000</v>
      </c>
      <c r="D196" s="29" t="s">
        <v>35</v>
      </c>
      <c r="E196" s="8">
        <v>0</v>
      </c>
      <c r="F196" s="10">
        <f t="shared" si="12"/>
        <v>0</v>
      </c>
    </row>
    <row r="197" spans="1:6" ht="15" customHeight="1" x14ac:dyDescent="0.2">
      <c r="A197" s="34"/>
      <c r="B197" s="35" t="s">
        <v>53</v>
      </c>
      <c r="C197" s="38">
        <v>2000</v>
      </c>
      <c r="D197" s="29" t="s">
        <v>35</v>
      </c>
      <c r="E197" s="8">
        <v>0</v>
      </c>
      <c r="F197" s="10">
        <f t="shared" si="12"/>
        <v>0</v>
      </c>
    </row>
    <row r="198" spans="1:6" ht="15" customHeight="1" x14ac:dyDescent="0.2">
      <c r="A198" s="88" t="s">
        <v>351</v>
      </c>
      <c r="B198" s="35" t="s">
        <v>55</v>
      </c>
      <c r="C198" s="36">
        <v>100</v>
      </c>
      <c r="D198" s="29" t="s">
        <v>7</v>
      </c>
      <c r="E198" s="8">
        <v>0</v>
      </c>
      <c r="F198" s="10">
        <f t="shared" si="12"/>
        <v>0</v>
      </c>
    </row>
    <row r="199" spans="1:6" ht="15" customHeight="1" x14ac:dyDescent="0.2">
      <c r="A199" s="88" t="s">
        <v>352</v>
      </c>
      <c r="B199" s="35" t="s">
        <v>54</v>
      </c>
      <c r="C199" s="36">
        <v>500</v>
      </c>
      <c r="D199" s="29" t="s">
        <v>7</v>
      </c>
      <c r="E199" s="8">
        <v>0</v>
      </c>
      <c r="F199" s="10">
        <f t="shared" si="12"/>
        <v>0</v>
      </c>
    </row>
    <row r="200" spans="1:6" ht="15" customHeight="1" x14ac:dyDescent="0.2">
      <c r="A200" s="88" t="s">
        <v>353</v>
      </c>
      <c r="B200" s="35" t="s">
        <v>58</v>
      </c>
      <c r="C200" s="36">
        <v>25</v>
      </c>
      <c r="D200" s="29" t="s">
        <v>57</v>
      </c>
      <c r="E200" s="8">
        <v>0</v>
      </c>
      <c r="F200" s="10">
        <f t="shared" si="12"/>
        <v>0</v>
      </c>
    </row>
    <row r="201" spans="1:6" ht="15" customHeight="1" x14ac:dyDescent="0.2">
      <c r="A201" s="88" t="s">
        <v>354</v>
      </c>
      <c r="B201" s="35" t="s">
        <v>59</v>
      </c>
      <c r="C201" s="36">
        <v>100</v>
      </c>
      <c r="D201" s="29" t="s">
        <v>7</v>
      </c>
      <c r="E201" s="8">
        <v>0</v>
      </c>
      <c r="F201" s="10">
        <f t="shared" si="12"/>
        <v>0</v>
      </c>
    </row>
    <row r="202" spans="1:6" ht="15" customHeight="1" x14ac:dyDescent="0.2">
      <c r="A202" s="88" t="s">
        <v>355</v>
      </c>
      <c r="B202" s="35" t="s">
        <v>56</v>
      </c>
      <c r="C202" s="36">
        <v>100</v>
      </c>
      <c r="D202" s="29" t="s">
        <v>57</v>
      </c>
      <c r="E202" s="8">
        <v>0</v>
      </c>
      <c r="F202" s="10">
        <f t="shared" si="12"/>
        <v>0</v>
      </c>
    </row>
    <row r="203" spans="1:6" ht="15" customHeight="1" x14ac:dyDescent="0.2">
      <c r="A203" s="88" t="s">
        <v>356</v>
      </c>
      <c r="B203" s="35" t="s">
        <v>60</v>
      </c>
      <c r="C203" s="36">
        <v>50</v>
      </c>
      <c r="D203" s="29" t="s">
        <v>57</v>
      </c>
      <c r="E203" s="8">
        <v>0</v>
      </c>
      <c r="F203" s="10">
        <f t="shared" si="12"/>
        <v>0</v>
      </c>
    </row>
    <row r="204" spans="1:6" ht="15" customHeight="1" x14ac:dyDescent="0.2">
      <c r="A204" s="34"/>
      <c r="B204" s="35" t="s">
        <v>61</v>
      </c>
      <c r="C204" s="36">
        <v>50</v>
      </c>
      <c r="D204" s="29" t="s">
        <v>57</v>
      </c>
      <c r="E204" s="8">
        <v>0</v>
      </c>
      <c r="F204" s="10">
        <f t="shared" si="12"/>
        <v>0</v>
      </c>
    </row>
    <row r="205" spans="1:6" ht="15" customHeight="1" x14ac:dyDescent="0.2">
      <c r="A205" s="34"/>
      <c r="B205" s="35" t="s">
        <v>62</v>
      </c>
      <c r="C205" s="36">
        <v>50</v>
      </c>
      <c r="D205" s="29" t="s">
        <v>57</v>
      </c>
      <c r="E205" s="8">
        <v>0</v>
      </c>
      <c r="F205" s="10">
        <f t="shared" si="12"/>
        <v>0</v>
      </c>
    </row>
    <row r="206" spans="1:6" ht="15" customHeight="1" x14ac:dyDescent="0.2">
      <c r="A206" s="34"/>
      <c r="B206" s="35" t="s">
        <v>63</v>
      </c>
      <c r="C206" s="36">
        <v>50</v>
      </c>
      <c r="D206" s="29" t="s">
        <v>57</v>
      </c>
      <c r="E206" s="8">
        <v>0</v>
      </c>
      <c r="F206" s="10">
        <f t="shared" si="12"/>
        <v>0</v>
      </c>
    </row>
    <row r="207" spans="1:6" ht="15" customHeight="1" x14ac:dyDescent="0.2">
      <c r="A207" s="34"/>
      <c r="B207" s="35" t="s">
        <v>64</v>
      </c>
      <c r="C207" s="36">
        <v>50</v>
      </c>
      <c r="D207" s="29" t="s">
        <v>57</v>
      </c>
      <c r="E207" s="8">
        <v>0</v>
      </c>
      <c r="F207" s="10">
        <f t="shared" si="12"/>
        <v>0</v>
      </c>
    </row>
    <row r="208" spans="1:6" ht="15" customHeight="1" x14ac:dyDescent="0.2">
      <c r="A208" s="34"/>
      <c r="B208" s="35" t="s">
        <v>65</v>
      </c>
      <c r="C208" s="36">
        <v>50</v>
      </c>
      <c r="D208" s="29" t="s">
        <v>57</v>
      </c>
      <c r="E208" s="8">
        <v>0</v>
      </c>
      <c r="F208" s="10">
        <f t="shared" si="12"/>
        <v>0</v>
      </c>
    </row>
    <row r="209" spans="1:6" ht="15" customHeight="1" x14ac:dyDescent="0.2">
      <c r="A209" s="34"/>
      <c r="B209" s="35" t="s">
        <v>65</v>
      </c>
      <c r="C209" s="36">
        <v>50</v>
      </c>
      <c r="D209" s="29" t="s">
        <v>57</v>
      </c>
      <c r="E209" s="8">
        <v>0</v>
      </c>
      <c r="F209" s="10">
        <f t="shared" si="12"/>
        <v>0</v>
      </c>
    </row>
    <row r="210" spans="1:6" ht="15" customHeight="1" x14ac:dyDescent="0.2">
      <c r="A210" s="88" t="s">
        <v>357</v>
      </c>
      <c r="B210" s="37" t="s">
        <v>130</v>
      </c>
      <c r="C210" s="36">
        <v>500</v>
      </c>
      <c r="D210" s="29" t="s">
        <v>35</v>
      </c>
      <c r="E210" s="11">
        <v>0</v>
      </c>
      <c r="F210" s="10">
        <f t="shared" si="12"/>
        <v>0</v>
      </c>
    </row>
    <row r="211" spans="1:6" ht="15" customHeight="1" x14ac:dyDescent="0.2">
      <c r="A211" s="88" t="s">
        <v>358</v>
      </c>
      <c r="B211" s="35" t="s">
        <v>120</v>
      </c>
      <c r="C211" s="36">
        <v>10</v>
      </c>
      <c r="D211" s="29" t="s">
        <v>122</v>
      </c>
      <c r="E211" s="8">
        <v>0</v>
      </c>
      <c r="F211" s="10">
        <f t="shared" ref="F211" si="13">(C211*E211)</f>
        <v>0</v>
      </c>
    </row>
    <row r="212" spans="1:6" ht="15" customHeight="1" x14ac:dyDescent="0.2">
      <c r="A212" s="88" t="s">
        <v>359</v>
      </c>
      <c r="B212" s="35" t="s">
        <v>121</v>
      </c>
      <c r="C212" s="36">
        <v>10</v>
      </c>
      <c r="D212" s="29" t="s">
        <v>122</v>
      </c>
      <c r="E212" s="8">
        <v>0</v>
      </c>
      <c r="F212" s="10">
        <f t="shared" ref="F212" si="14">(C212*E212)</f>
        <v>0</v>
      </c>
    </row>
    <row r="213" spans="1:6" ht="15" customHeight="1" x14ac:dyDescent="0.2">
      <c r="A213" s="88" t="s">
        <v>360</v>
      </c>
      <c r="B213" s="35" t="s">
        <v>51</v>
      </c>
      <c r="C213" s="38">
        <v>1000</v>
      </c>
      <c r="D213" s="29" t="s">
        <v>35</v>
      </c>
      <c r="E213" s="8">
        <v>0</v>
      </c>
      <c r="F213" s="10">
        <f>(C213*E213)</f>
        <v>0</v>
      </c>
    </row>
    <row r="214" spans="1:6" ht="15" customHeight="1" x14ac:dyDescent="0.2">
      <c r="A214" s="88" t="s">
        <v>361</v>
      </c>
      <c r="B214" s="37" t="s">
        <v>94</v>
      </c>
      <c r="C214" s="36">
        <v>2</v>
      </c>
      <c r="D214" s="29" t="s">
        <v>8</v>
      </c>
      <c r="E214" s="11">
        <v>0</v>
      </c>
      <c r="F214" s="10">
        <f t="shared" ref="F214" si="15">(C214*E214)</f>
        <v>0</v>
      </c>
    </row>
    <row r="215" spans="1:6" ht="15" customHeight="1" thickBot="1" x14ac:dyDescent="0.25">
      <c r="A215" s="88" t="s">
        <v>362</v>
      </c>
      <c r="B215" s="37" t="s">
        <v>102</v>
      </c>
      <c r="C215" s="36">
        <v>5</v>
      </c>
      <c r="D215" s="29" t="s">
        <v>8</v>
      </c>
      <c r="E215" s="11">
        <v>0</v>
      </c>
      <c r="F215" s="10">
        <f t="shared" ref="F215" si="16">(C215*E215)</f>
        <v>0</v>
      </c>
    </row>
    <row r="216" spans="1:6" ht="30" customHeight="1" thickBot="1" x14ac:dyDescent="0.25">
      <c r="A216" s="131"/>
      <c r="B216" s="132"/>
      <c r="C216" s="123" t="s">
        <v>455</v>
      </c>
      <c r="D216" s="124"/>
      <c r="E216" s="127">
        <f>SUM(F193:F215)</f>
        <v>0</v>
      </c>
      <c r="F216" s="126"/>
    </row>
    <row r="217" spans="1:6" ht="30" customHeight="1" x14ac:dyDescent="0.2">
      <c r="A217" s="100"/>
      <c r="B217" s="100"/>
      <c r="C217" s="101"/>
      <c r="D217" s="101"/>
      <c r="E217" s="102"/>
      <c r="F217" s="102"/>
    </row>
    <row r="218" spans="1:6" ht="20.100000000000001" customHeight="1" x14ac:dyDescent="0.2">
      <c r="A218" s="50"/>
      <c r="B218" s="146" t="s">
        <v>105</v>
      </c>
      <c r="C218" s="147"/>
      <c r="D218" s="148"/>
      <c r="E218" s="50"/>
      <c r="F218" s="50"/>
    </row>
    <row r="219" spans="1:6" ht="20.100000000000001" customHeight="1" x14ac:dyDescent="0.2">
      <c r="A219" s="50"/>
      <c r="B219" s="104" t="s">
        <v>106</v>
      </c>
      <c r="C219" s="113">
        <f>E68</f>
        <v>0</v>
      </c>
      <c r="D219" s="114"/>
      <c r="E219" s="50"/>
      <c r="F219" s="50"/>
    </row>
    <row r="220" spans="1:6" ht="20.100000000000001" customHeight="1" x14ac:dyDescent="0.2">
      <c r="A220" s="12"/>
      <c r="B220" s="104" t="s">
        <v>107</v>
      </c>
      <c r="C220" s="113">
        <f>E149</f>
        <v>0</v>
      </c>
      <c r="D220" s="114"/>
      <c r="E220" s="25"/>
      <c r="F220" s="25"/>
    </row>
    <row r="221" spans="1:6" ht="20.100000000000001" customHeight="1" x14ac:dyDescent="0.2">
      <c r="A221" s="12"/>
      <c r="B221" s="104" t="s">
        <v>66</v>
      </c>
      <c r="C221" s="113">
        <f>E168</f>
        <v>0</v>
      </c>
      <c r="D221" s="114"/>
      <c r="E221" s="52"/>
      <c r="F221" s="52"/>
    </row>
    <row r="222" spans="1:6" ht="20.100000000000001" customHeight="1" x14ac:dyDescent="0.2">
      <c r="A222" s="12"/>
      <c r="B222" s="104" t="s">
        <v>112</v>
      </c>
      <c r="C222" s="113">
        <f>E189</f>
        <v>0</v>
      </c>
      <c r="D222" s="114"/>
      <c r="E222" s="52"/>
      <c r="F222" s="52"/>
    </row>
    <row r="223" spans="1:6" ht="20.100000000000001" customHeight="1" x14ac:dyDescent="0.2">
      <c r="A223" s="12"/>
      <c r="B223" s="104" t="s">
        <v>363</v>
      </c>
      <c r="C223" s="113">
        <f>E216</f>
        <v>0</v>
      </c>
      <c r="D223" s="114"/>
      <c r="E223" s="52"/>
      <c r="F223" s="52"/>
    </row>
    <row r="224" spans="1:6" ht="20.100000000000001" customHeight="1" x14ac:dyDescent="0.2">
      <c r="A224" s="12"/>
      <c r="B224" s="51" t="s">
        <v>189</v>
      </c>
      <c r="C224" s="113">
        <f>SUM(C219:D223)</f>
        <v>0</v>
      </c>
      <c r="D224" s="114"/>
      <c r="E224" s="52"/>
      <c r="F224" s="52"/>
    </row>
    <row r="225" spans="1:6" ht="13.5" thickBot="1" x14ac:dyDescent="0.25"/>
    <row r="226" spans="1:6" ht="30" customHeight="1" x14ac:dyDescent="0.2">
      <c r="A226" s="152" t="s">
        <v>460</v>
      </c>
      <c r="B226" s="153"/>
      <c r="C226" s="153"/>
      <c r="D226" s="153"/>
      <c r="E226" s="153"/>
      <c r="F226" s="154"/>
    </row>
    <row r="227" spans="1:6" ht="30" customHeight="1" thickBot="1" x14ac:dyDescent="0.25">
      <c r="A227" s="155" t="s">
        <v>424</v>
      </c>
      <c r="B227" s="156"/>
      <c r="C227" s="156"/>
      <c r="D227" s="156"/>
      <c r="E227" s="156"/>
      <c r="F227" s="157"/>
    </row>
    <row r="228" spans="1:6" ht="30" customHeight="1" thickBot="1" x14ac:dyDescent="0.25">
      <c r="A228" s="41" t="s">
        <v>0</v>
      </c>
      <c r="B228" s="42" t="s">
        <v>1</v>
      </c>
      <c r="C228" s="42" t="s">
        <v>2</v>
      </c>
      <c r="D228" s="42" t="s">
        <v>3</v>
      </c>
      <c r="E228" s="42" t="s">
        <v>4</v>
      </c>
      <c r="F228" s="43" t="s">
        <v>5</v>
      </c>
    </row>
    <row r="229" spans="1:6" ht="15" customHeight="1" x14ac:dyDescent="0.2">
      <c r="A229" s="65" t="s">
        <v>324</v>
      </c>
      <c r="B229" s="108" t="s">
        <v>396</v>
      </c>
      <c r="C229" s="86">
        <v>100</v>
      </c>
      <c r="D229" s="57" t="s">
        <v>115</v>
      </c>
      <c r="E229" s="4">
        <v>0</v>
      </c>
      <c r="F229" s="2">
        <f>(C229*E229)</f>
        <v>0</v>
      </c>
    </row>
    <row r="230" spans="1:6" ht="15" customHeight="1" x14ac:dyDescent="0.2">
      <c r="A230" s="65"/>
      <c r="B230" s="108" t="s">
        <v>397</v>
      </c>
      <c r="C230" s="86">
        <v>600</v>
      </c>
      <c r="D230" s="57" t="s">
        <v>115</v>
      </c>
      <c r="E230" s="4">
        <v>0</v>
      </c>
      <c r="F230" s="2">
        <f t="shared" ref="F230:F242" si="17">(C230*E230)</f>
        <v>0</v>
      </c>
    </row>
    <row r="231" spans="1:6" ht="15" customHeight="1" x14ac:dyDescent="0.2">
      <c r="A231" s="65"/>
      <c r="B231" s="109" t="s">
        <v>398</v>
      </c>
      <c r="C231" s="87">
        <v>25</v>
      </c>
      <c r="D231" s="58" t="s">
        <v>115</v>
      </c>
      <c r="E231" s="4">
        <v>0</v>
      </c>
      <c r="F231" s="2">
        <f t="shared" si="17"/>
        <v>0</v>
      </c>
    </row>
    <row r="232" spans="1:6" ht="15" customHeight="1" x14ac:dyDescent="0.2">
      <c r="A232" s="65"/>
      <c r="B232" s="109" t="s">
        <v>399</v>
      </c>
      <c r="C232" s="87">
        <v>25</v>
      </c>
      <c r="D232" s="58" t="s">
        <v>115</v>
      </c>
      <c r="E232" s="4">
        <v>0</v>
      </c>
      <c r="F232" s="2">
        <f t="shared" si="17"/>
        <v>0</v>
      </c>
    </row>
    <row r="233" spans="1:6" ht="15" customHeight="1" x14ac:dyDescent="0.2">
      <c r="A233" s="65"/>
      <c r="B233" s="109" t="s">
        <v>416</v>
      </c>
      <c r="C233" s="87">
        <v>25</v>
      </c>
      <c r="D233" s="58" t="s">
        <v>115</v>
      </c>
      <c r="E233" s="4">
        <v>0</v>
      </c>
      <c r="F233" s="2">
        <f t="shared" si="17"/>
        <v>0</v>
      </c>
    </row>
    <row r="234" spans="1:6" ht="15" customHeight="1" x14ac:dyDescent="0.2">
      <c r="A234" s="65"/>
      <c r="B234" s="109" t="s">
        <v>417</v>
      </c>
      <c r="C234" s="87">
        <v>25</v>
      </c>
      <c r="D234" s="58" t="s">
        <v>115</v>
      </c>
      <c r="E234" s="4">
        <v>0</v>
      </c>
      <c r="F234" s="2">
        <f t="shared" si="17"/>
        <v>0</v>
      </c>
    </row>
    <row r="235" spans="1:6" ht="15" customHeight="1" x14ac:dyDescent="0.2">
      <c r="A235" s="65"/>
      <c r="B235" s="109" t="s">
        <v>418</v>
      </c>
      <c r="C235" s="87">
        <v>25</v>
      </c>
      <c r="D235" s="58" t="s">
        <v>115</v>
      </c>
      <c r="E235" s="4">
        <v>0</v>
      </c>
      <c r="F235" s="2">
        <f t="shared" si="17"/>
        <v>0</v>
      </c>
    </row>
    <row r="236" spans="1:6" ht="15" customHeight="1" x14ac:dyDescent="0.2">
      <c r="A236" s="65"/>
      <c r="B236" s="109" t="s">
        <v>419</v>
      </c>
      <c r="C236" s="87">
        <v>25</v>
      </c>
      <c r="D236" s="58" t="s">
        <v>115</v>
      </c>
      <c r="E236" s="4">
        <v>0</v>
      </c>
      <c r="F236" s="2">
        <f t="shared" si="17"/>
        <v>0</v>
      </c>
    </row>
    <row r="237" spans="1:6" ht="15" customHeight="1" x14ac:dyDescent="0.2">
      <c r="A237" s="65"/>
      <c r="B237" s="109" t="s">
        <v>400</v>
      </c>
      <c r="C237" s="87">
        <v>50</v>
      </c>
      <c r="D237" s="58" t="s">
        <v>115</v>
      </c>
      <c r="E237" s="3">
        <v>0</v>
      </c>
      <c r="F237" s="2">
        <f t="shared" si="17"/>
        <v>0</v>
      </c>
    </row>
    <row r="238" spans="1:6" ht="15" customHeight="1" x14ac:dyDescent="0.2">
      <c r="A238" s="65"/>
      <c r="B238" s="109" t="s">
        <v>401</v>
      </c>
      <c r="C238" s="87">
        <v>25</v>
      </c>
      <c r="D238" s="58" t="s">
        <v>115</v>
      </c>
      <c r="E238" s="3">
        <v>0</v>
      </c>
      <c r="F238" s="2">
        <f t="shared" si="17"/>
        <v>0</v>
      </c>
    </row>
    <row r="239" spans="1:6" ht="15" customHeight="1" x14ac:dyDescent="0.2">
      <c r="A239" s="65"/>
      <c r="B239" s="109" t="s">
        <v>402</v>
      </c>
      <c r="C239" s="87">
        <v>25</v>
      </c>
      <c r="D239" s="58" t="s">
        <v>115</v>
      </c>
      <c r="E239" s="4">
        <v>0</v>
      </c>
      <c r="F239" s="2">
        <f t="shared" si="17"/>
        <v>0</v>
      </c>
    </row>
    <row r="240" spans="1:6" ht="15" customHeight="1" x14ac:dyDescent="0.2">
      <c r="A240" s="65"/>
      <c r="B240" s="109" t="s">
        <v>403</v>
      </c>
      <c r="C240" s="87">
        <v>25</v>
      </c>
      <c r="D240" s="58" t="s">
        <v>115</v>
      </c>
      <c r="E240" s="4">
        <v>0</v>
      </c>
      <c r="F240" s="2">
        <f t="shared" si="17"/>
        <v>0</v>
      </c>
    </row>
    <row r="241" spans="1:6" ht="15" customHeight="1" x14ac:dyDescent="0.2">
      <c r="A241" s="65"/>
      <c r="B241" s="109" t="s">
        <v>404</v>
      </c>
      <c r="C241" s="87">
        <v>25</v>
      </c>
      <c r="D241" s="58" t="s">
        <v>115</v>
      </c>
      <c r="E241" s="4">
        <v>0</v>
      </c>
      <c r="F241" s="2">
        <f t="shared" si="17"/>
        <v>0</v>
      </c>
    </row>
    <row r="242" spans="1:6" ht="15" customHeight="1" x14ac:dyDescent="0.2">
      <c r="A242" s="65"/>
      <c r="B242" s="109" t="s">
        <v>405</v>
      </c>
      <c r="C242" s="87">
        <v>25</v>
      </c>
      <c r="D242" s="58" t="s">
        <v>115</v>
      </c>
      <c r="E242" s="4">
        <v>0</v>
      </c>
      <c r="F242" s="2">
        <f t="shared" si="17"/>
        <v>0</v>
      </c>
    </row>
    <row r="243" spans="1:6" ht="15" customHeight="1" x14ac:dyDescent="0.2">
      <c r="A243" s="65" t="s">
        <v>325</v>
      </c>
      <c r="B243" s="108" t="s">
        <v>406</v>
      </c>
      <c r="C243" s="86">
        <v>100</v>
      </c>
      <c r="D243" s="57" t="s">
        <v>115</v>
      </c>
      <c r="E243" s="4">
        <v>0</v>
      </c>
      <c r="F243" s="2">
        <f>(C243*E243)</f>
        <v>0</v>
      </c>
    </row>
    <row r="244" spans="1:6" ht="15" customHeight="1" x14ac:dyDescent="0.2">
      <c r="A244" s="65"/>
      <c r="B244" s="108" t="s">
        <v>407</v>
      </c>
      <c r="C244" s="86">
        <v>600</v>
      </c>
      <c r="D244" s="57" t="s">
        <v>115</v>
      </c>
      <c r="E244" s="4">
        <v>0</v>
      </c>
      <c r="F244" s="2">
        <f t="shared" ref="F244:F258" si="18">(C244*E244)</f>
        <v>0</v>
      </c>
    </row>
    <row r="245" spans="1:6" ht="15" customHeight="1" x14ac:dyDescent="0.2">
      <c r="A245" s="65"/>
      <c r="B245" s="109" t="s">
        <v>408</v>
      </c>
      <c r="C245" s="87">
        <v>25</v>
      </c>
      <c r="D245" s="58" t="s">
        <v>115</v>
      </c>
      <c r="E245" s="4">
        <v>0</v>
      </c>
      <c r="F245" s="2">
        <f t="shared" si="18"/>
        <v>0</v>
      </c>
    </row>
    <row r="246" spans="1:6" ht="15" customHeight="1" x14ac:dyDescent="0.2">
      <c r="A246" s="65"/>
      <c r="B246" s="109" t="s">
        <v>409</v>
      </c>
      <c r="C246" s="87">
        <v>25</v>
      </c>
      <c r="D246" s="58" t="s">
        <v>115</v>
      </c>
      <c r="E246" s="4">
        <v>0</v>
      </c>
      <c r="F246" s="2">
        <f t="shared" si="18"/>
        <v>0</v>
      </c>
    </row>
    <row r="247" spans="1:6" ht="15" customHeight="1" x14ac:dyDescent="0.2">
      <c r="A247" s="65"/>
      <c r="B247" s="109" t="s">
        <v>420</v>
      </c>
      <c r="C247" s="87">
        <v>25</v>
      </c>
      <c r="D247" s="58" t="s">
        <v>115</v>
      </c>
      <c r="E247" s="4">
        <v>0</v>
      </c>
      <c r="F247" s="2">
        <f t="shared" si="18"/>
        <v>0</v>
      </c>
    </row>
    <row r="248" spans="1:6" ht="15" customHeight="1" x14ac:dyDescent="0.2">
      <c r="A248" s="65"/>
      <c r="B248" s="109" t="s">
        <v>421</v>
      </c>
      <c r="C248" s="87">
        <v>25</v>
      </c>
      <c r="D248" s="58" t="s">
        <v>115</v>
      </c>
      <c r="E248" s="4">
        <v>0</v>
      </c>
      <c r="F248" s="2">
        <f t="shared" si="18"/>
        <v>0</v>
      </c>
    </row>
    <row r="249" spans="1:6" ht="15" customHeight="1" x14ac:dyDescent="0.2">
      <c r="A249" s="65"/>
      <c r="B249" s="109" t="s">
        <v>422</v>
      </c>
      <c r="C249" s="87">
        <v>25</v>
      </c>
      <c r="D249" s="58" t="s">
        <v>115</v>
      </c>
      <c r="E249" s="4">
        <v>0</v>
      </c>
      <c r="F249" s="2">
        <f t="shared" si="18"/>
        <v>0</v>
      </c>
    </row>
    <row r="250" spans="1:6" ht="15" customHeight="1" x14ac:dyDescent="0.2">
      <c r="A250" s="65"/>
      <c r="B250" s="109" t="s">
        <v>423</v>
      </c>
      <c r="C250" s="87">
        <v>25</v>
      </c>
      <c r="D250" s="58" t="s">
        <v>115</v>
      </c>
      <c r="E250" s="4">
        <v>0</v>
      </c>
      <c r="F250" s="2">
        <f t="shared" si="18"/>
        <v>0</v>
      </c>
    </row>
    <row r="251" spans="1:6" ht="15" customHeight="1" x14ac:dyDescent="0.2">
      <c r="A251" s="65"/>
      <c r="B251" s="109" t="s">
        <v>410</v>
      </c>
      <c r="C251" s="87">
        <v>50</v>
      </c>
      <c r="D251" s="58" t="s">
        <v>115</v>
      </c>
      <c r="E251" s="3">
        <v>0</v>
      </c>
      <c r="F251" s="2">
        <f t="shared" si="18"/>
        <v>0</v>
      </c>
    </row>
    <row r="252" spans="1:6" ht="15" customHeight="1" x14ac:dyDescent="0.2">
      <c r="A252" s="65"/>
      <c r="B252" s="109" t="s">
        <v>411</v>
      </c>
      <c r="C252" s="87">
        <v>25</v>
      </c>
      <c r="D252" s="58" t="s">
        <v>115</v>
      </c>
      <c r="E252" s="3">
        <v>0</v>
      </c>
      <c r="F252" s="2">
        <f t="shared" si="18"/>
        <v>0</v>
      </c>
    </row>
    <row r="253" spans="1:6" ht="15" customHeight="1" x14ac:dyDescent="0.2">
      <c r="A253" s="65"/>
      <c r="B253" s="109" t="s">
        <v>412</v>
      </c>
      <c r="C253" s="87">
        <v>25</v>
      </c>
      <c r="D253" s="58" t="s">
        <v>115</v>
      </c>
      <c r="E253" s="4">
        <v>0</v>
      </c>
      <c r="F253" s="2">
        <f t="shared" si="18"/>
        <v>0</v>
      </c>
    </row>
    <row r="254" spans="1:6" ht="15" customHeight="1" x14ac:dyDescent="0.2">
      <c r="A254" s="65"/>
      <c r="B254" s="109" t="s">
        <v>413</v>
      </c>
      <c r="C254" s="87">
        <v>25</v>
      </c>
      <c r="D254" s="58" t="s">
        <v>115</v>
      </c>
      <c r="E254" s="4">
        <v>0</v>
      </c>
      <c r="F254" s="2">
        <f t="shared" si="18"/>
        <v>0</v>
      </c>
    </row>
    <row r="255" spans="1:6" ht="15" customHeight="1" x14ac:dyDescent="0.2">
      <c r="A255" s="65"/>
      <c r="B255" s="109" t="s">
        <v>414</v>
      </c>
      <c r="C255" s="87">
        <v>25</v>
      </c>
      <c r="D255" s="58" t="s">
        <v>115</v>
      </c>
      <c r="E255" s="4">
        <v>0</v>
      </c>
      <c r="F255" s="2">
        <f t="shared" si="18"/>
        <v>0</v>
      </c>
    </row>
    <row r="256" spans="1:6" ht="15" customHeight="1" x14ac:dyDescent="0.2">
      <c r="A256" s="65"/>
      <c r="B256" s="109" t="s">
        <v>415</v>
      </c>
      <c r="C256" s="87">
        <v>25</v>
      </c>
      <c r="D256" s="58" t="s">
        <v>115</v>
      </c>
      <c r="E256" s="4">
        <v>0</v>
      </c>
      <c r="F256" s="2">
        <f t="shared" ref="F256:F257" si="19">(C256*E256)</f>
        <v>0</v>
      </c>
    </row>
    <row r="257" spans="1:6" ht="15" customHeight="1" x14ac:dyDescent="0.2">
      <c r="A257" s="65" t="s">
        <v>443</v>
      </c>
      <c r="B257" s="109" t="s">
        <v>445</v>
      </c>
      <c r="C257" s="87">
        <v>25</v>
      </c>
      <c r="D257" s="58" t="s">
        <v>122</v>
      </c>
      <c r="E257" s="4">
        <v>0</v>
      </c>
      <c r="F257" s="2">
        <f t="shared" si="19"/>
        <v>0</v>
      </c>
    </row>
    <row r="258" spans="1:6" ht="15" customHeight="1" thickBot="1" x14ac:dyDescent="0.25">
      <c r="A258" s="65"/>
      <c r="B258" s="109" t="s">
        <v>444</v>
      </c>
      <c r="C258" s="87">
        <v>25</v>
      </c>
      <c r="D258" s="58" t="s">
        <v>122</v>
      </c>
      <c r="E258" s="4">
        <v>0</v>
      </c>
      <c r="F258" s="2">
        <f t="shared" si="18"/>
        <v>0</v>
      </c>
    </row>
    <row r="259" spans="1:6" ht="30" customHeight="1" thickBot="1" x14ac:dyDescent="0.25">
      <c r="A259" s="121"/>
      <c r="B259" s="122"/>
      <c r="C259" s="123" t="s">
        <v>454</v>
      </c>
      <c r="D259" s="124"/>
      <c r="E259" s="125">
        <f>SUM(F229:F258)</f>
        <v>0</v>
      </c>
      <c r="F259" s="126"/>
    </row>
    <row r="260" spans="1:6" x14ac:dyDescent="0.2">
      <c r="A260" s="25"/>
      <c r="B260" s="25"/>
      <c r="C260" s="25"/>
      <c r="D260" s="25"/>
      <c r="E260" s="25"/>
      <c r="F260" s="25"/>
    </row>
    <row r="261" spans="1:6" ht="13.5" customHeight="1" x14ac:dyDescent="0.2">
      <c r="A261" s="48"/>
      <c r="B261" s="12"/>
      <c r="C261" s="12"/>
      <c r="D261" s="12"/>
      <c r="E261" s="12"/>
      <c r="F261" s="12"/>
    </row>
    <row r="262" spans="1:6" ht="14.1" customHeight="1" x14ac:dyDescent="0.2">
      <c r="A262" s="49"/>
      <c r="B262" s="12"/>
      <c r="C262" s="12"/>
      <c r="D262" s="12"/>
      <c r="E262" s="12"/>
      <c r="F262" s="12"/>
    </row>
    <row r="263" spans="1:6" ht="18.95" customHeight="1" x14ac:dyDescent="0.2">
      <c r="A263" s="12"/>
      <c r="B263" s="12"/>
      <c r="C263" s="12"/>
      <c r="D263" s="12"/>
      <c r="E263" s="52"/>
      <c r="F263" s="52"/>
    </row>
    <row r="264" spans="1:6" ht="18.95" customHeight="1" thickBot="1" x14ac:dyDescent="0.25">
      <c r="A264" s="12"/>
      <c r="B264" s="12"/>
      <c r="C264" s="12"/>
      <c r="D264" s="12"/>
      <c r="E264" s="52"/>
      <c r="F264" s="52"/>
    </row>
    <row r="265" spans="1:6" ht="35.1" customHeight="1" thickBot="1" x14ac:dyDescent="0.25">
      <c r="A265" s="115" t="s">
        <v>462</v>
      </c>
      <c r="B265" s="116"/>
      <c r="C265" s="116"/>
      <c r="D265" s="116"/>
      <c r="E265" s="116"/>
      <c r="F265" s="117"/>
    </row>
    <row r="266" spans="1:6" ht="30" customHeight="1" thickBot="1" x14ac:dyDescent="0.25">
      <c r="A266" s="32" t="s">
        <v>0</v>
      </c>
      <c r="B266" s="14" t="s">
        <v>1</v>
      </c>
      <c r="C266" s="14" t="s">
        <v>2</v>
      </c>
      <c r="D266" s="14" t="s">
        <v>3</v>
      </c>
      <c r="E266" s="14" t="s">
        <v>4</v>
      </c>
      <c r="F266" s="15" t="s">
        <v>5</v>
      </c>
    </row>
    <row r="267" spans="1:6" ht="15" customHeight="1" x14ac:dyDescent="0.2">
      <c r="A267" s="66" t="s">
        <v>326</v>
      </c>
      <c r="B267" s="53" t="s">
        <v>310</v>
      </c>
      <c r="C267" s="17">
        <v>50</v>
      </c>
      <c r="D267" s="18" t="s">
        <v>115</v>
      </c>
      <c r="E267" s="3">
        <v>0</v>
      </c>
      <c r="F267" s="2">
        <f t="shared" ref="F267:F269" si="20">(C267*E267)</f>
        <v>0</v>
      </c>
    </row>
    <row r="268" spans="1:6" ht="15" customHeight="1" x14ac:dyDescent="0.2">
      <c r="A268" s="66"/>
      <c r="B268" s="54" t="s">
        <v>113</v>
      </c>
      <c r="C268" s="22">
        <v>100</v>
      </c>
      <c r="D268" s="18" t="s">
        <v>115</v>
      </c>
      <c r="E268" s="3">
        <v>0</v>
      </c>
      <c r="F268" s="2">
        <f t="shared" si="20"/>
        <v>0</v>
      </c>
    </row>
    <row r="269" spans="1:6" ht="15" customHeight="1" x14ac:dyDescent="0.2">
      <c r="A269" s="66"/>
      <c r="B269" s="55" t="s">
        <v>114</v>
      </c>
      <c r="C269" s="22">
        <v>200</v>
      </c>
      <c r="D269" s="18" t="s">
        <v>115</v>
      </c>
      <c r="E269" s="3">
        <v>0</v>
      </c>
      <c r="F269" s="2">
        <f t="shared" si="20"/>
        <v>0</v>
      </c>
    </row>
    <row r="270" spans="1:6" ht="15" customHeight="1" x14ac:dyDescent="0.2">
      <c r="A270" s="66"/>
      <c r="B270" s="53" t="s">
        <v>186</v>
      </c>
      <c r="C270" s="17">
        <v>50</v>
      </c>
      <c r="D270" s="18" t="s">
        <v>115</v>
      </c>
      <c r="E270" s="3">
        <v>0</v>
      </c>
      <c r="F270" s="2">
        <f t="shared" ref="F270:F284" si="21">(C270*E270)</f>
        <v>0</v>
      </c>
    </row>
    <row r="271" spans="1:6" ht="15" customHeight="1" x14ac:dyDescent="0.2">
      <c r="A271" s="66"/>
      <c r="B271" s="54" t="s">
        <v>113</v>
      </c>
      <c r="C271" s="22">
        <v>100</v>
      </c>
      <c r="D271" s="18" t="s">
        <v>115</v>
      </c>
      <c r="E271" s="3">
        <v>0</v>
      </c>
      <c r="F271" s="2">
        <f t="shared" si="21"/>
        <v>0</v>
      </c>
    </row>
    <row r="272" spans="1:6" ht="15" customHeight="1" x14ac:dyDescent="0.2">
      <c r="A272" s="66"/>
      <c r="B272" s="55" t="s">
        <v>114</v>
      </c>
      <c r="C272" s="22">
        <v>200</v>
      </c>
      <c r="D272" s="18" t="s">
        <v>115</v>
      </c>
      <c r="E272" s="3">
        <v>0</v>
      </c>
      <c r="F272" s="2">
        <f t="shared" si="21"/>
        <v>0</v>
      </c>
    </row>
    <row r="273" spans="1:6" ht="15" customHeight="1" x14ac:dyDescent="0.2">
      <c r="A273" s="66"/>
      <c r="B273" s="78" t="s">
        <v>116</v>
      </c>
      <c r="C273" s="22">
        <v>50</v>
      </c>
      <c r="D273" s="18" t="s">
        <v>115</v>
      </c>
      <c r="E273" s="3">
        <v>0</v>
      </c>
      <c r="F273" s="2">
        <f t="shared" si="21"/>
        <v>0</v>
      </c>
    </row>
    <row r="274" spans="1:6" ht="15" customHeight="1" x14ac:dyDescent="0.2">
      <c r="A274" s="66"/>
      <c r="B274" s="54" t="s">
        <v>113</v>
      </c>
      <c r="C274" s="22">
        <v>100</v>
      </c>
      <c r="D274" s="18" t="s">
        <v>115</v>
      </c>
      <c r="E274" s="3">
        <v>0</v>
      </c>
      <c r="F274" s="2">
        <f t="shared" si="21"/>
        <v>0</v>
      </c>
    </row>
    <row r="275" spans="1:6" ht="15" customHeight="1" x14ac:dyDescent="0.2">
      <c r="A275" s="66"/>
      <c r="B275" s="55" t="s">
        <v>114</v>
      </c>
      <c r="C275" s="22">
        <v>200</v>
      </c>
      <c r="D275" s="18" t="s">
        <v>115</v>
      </c>
      <c r="E275" s="3">
        <v>0</v>
      </c>
      <c r="F275" s="2">
        <f t="shared" si="21"/>
        <v>0</v>
      </c>
    </row>
    <row r="276" spans="1:6" ht="15" customHeight="1" x14ac:dyDescent="0.2">
      <c r="A276" s="66"/>
      <c r="B276" s="78" t="s">
        <v>117</v>
      </c>
      <c r="C276" s="22">
        <v>50</v>
      </c>
      <c r="D276" s="18" t="s">
        <v>115</v>
      </c>
      <c r="E276" s="3">
        <v>0</v>
      </c>
      <c r="F276" s="2">
        <f t="shared" si="21"/>
        <v>0</v>
      </c>
    </row>
    <row r="277" spans="1:6" ht="15" customHeight="1" x14ac:dyDescent="0.2">
      <c r="A277" s="66"/>
      <c r="B277" s="54" t="s">
        <v>113</v>
      </c>
      <c r="C277" s="22">
        <v>100</v>
      </c>
      <c r="D277" s="18" t="s">
        <v>115</v>
      </c>
      <c r="E277" s="3">
        <v>0</v>
      </c>
      <c r="F277" s="2">
        <f t="shared" si="21"/>
        <v>0</v>
      </c>
    </row>
    <row r="278" spans="1:6" ht="15" customHeight="1" x14ac:dyDescent="0.2">
      <c r="A278" s="66"/>
      <c r="B278" s="55" t="s">
        <v>114</v>
      </c>
      <c r="C278" s="22">
        <v>200</v>
      </c>
      <c r="D278" s="18" t="s">
        <v>115</v>
      </c>
      <c r="E278" s="3">
        <v>0</v>
      </c>
      <c r="F278" s="2">
        <f t="shared" si="21"/>
        <v>0</v>
      </c>
    </row>
    <row r="279" spans="1:6" ht="15" customHeight="1" x14ac:dyDescent="0.2">
      <c r="A279" s="66"/>
      <c r="B279" s="78" t="s">
        <v>187</v>
      </c>
      <c r="C279" s="22">
        <v>50</v>
      </c>
      <c r="D279" s="18" t="s">
        <v>115</v>
      </c>
      <c r="E279" s="3">
        <v>0</v>
      </c>
      <c r="F279" s="2">
        <f t="shared" si="21"/>
        <v>0</v>
      </c>
    </row>
    <row r="280" spans="1:6" ht="15" customHeight="1" x14ac:dyDescent="0.2">
      <c r="A280" s="66"/>
      <c r="B280" s="54" t="s">
        <v>113</v>
      </c>
      <c r="C280" s="22">
        <v>100</v>
      </c>
      <c r="D280" s="18" t="s">
        <v>115</v>
      </c>
      <c r="E280" s="3">
        <v>0</v>
      </c>
      <c r="F280" s="2">
        <f t="shared" si="21"/>
        <v>0</v>
      </c>
    </row>
    <row r="281" spans="1:6" ht="15" customHeight="1" x14ac:dyDescent="0.2">
      <c r="A281" s="66"/>
      <c r="B281" s="55" t="s">
        <v>114</v>
      </c>
      <c r="C281" s="22">
        <v>200</v>
      </c>
      <c r="D281" s="18" t="s">
        <v>115</v>
      </c>
      <c r="E281" s="3">
        <v>0</v>
      </c>
      <c r="F281" s="2">
        <f t="shared" si="21"/>
        <v>0</v>
      </c>
    </row>
    <row r="282" spans="1:6" ht="15" customHeight="1" x14ac:dyDescent="0.2">
      <c r="A282" s="66" t="s">
        <v>327</v>
      </c>
      <c r="B282" s="19" t="s">
        <v>10</v>
      </c>
      <c r="C282" s="24">
        <v>200</v>
      </c>
      <c r="D282" s="21" t="s">
        <v>7</v>
      </c>
      <c r="E282" s="3">
        <v>0</v>
      </c>
      <c r="F282" s="2">
        <f t="shared" si="21"/>
        <v>0</v>
      </c>
    </row>
    <row r="283" spans="1:6" ht="15" customHeight="1" x14ac:dyDescent="0.2">
      <c r="A283" s="66"/>
      <c r="B283" s="19" t="s">
        <v>11</v>
      </c>
      <c r="C283" s="24">
        <v>100</v>
      </c>
      <c r="D283" s="21" t="s">
        <v>7</v>
      </c>
      <c r="E283" s="3">
        <v>0</v>
      </c>
      <c r="F283" s="2">
        <f t="shared" si="21"/>
        <v>0</v>
      </c>
    </row>
    <row r="284" spans="1:6" ht="15" customHeight="1" x14ac:dyDescent="0.2">
      <c r="A284" s="66"/>
      <c r="B284" s="56" t="s">
        <v>119</v>
      </c>
      <c r="C284" s="24">
        <v>100</v>
      </c>
      <c r="D284" s="21" t="s">
        <v>7</v>
      </c>
      <c r="E284" s="3">
        <v>0</v>
      </c>
      <c r="F284" s="2">
        <f t="shared" si="21"/>
        <v>0</v>
      </c>
    </row>
    <row r="285" spans="1:6" ht="15" customHeight="1" x14ac:dyDescent="0.2">
      <c r="A285" s="62" t="s">
        <v>328</v>
      </c>
      <c r="B285" s="19" t="s">
        <v>263</v>
      </c>
      <c r="C285" s="36">
        <v>50</v>
      </c>
      <c r="D285" s="29" t="s">
        <v>262</v>
      </c>
      <c r="E285" s="8">
        <v>0</v>
      </c>
      <c r="F285" s="10">
        <f t="shared" ref="F285" si="22">(C285*E285)</f>
        <v>0</v>
      </c>
    </row>
    <row r="286" spans="1:6" ht="15" customHeight="1" x14ac:dyDescent="0.2">
      <c r="A286" s="88" t="s">
        <v>329</v>
      </c>
      <c r="B286" s="19" t="s">
        <v>100</v>
      </c>
      <c r="C286" s="36">
        <v>12</v>
      </c>
      <c r="D286" s="29" t="s">
        <v>7</v>
      </c>
      <c r="E286" s="11">
        <v>0</v>
      </c>
      <c r="F286" s="10">
        <f>(C286*E286)</f>
        <v>0</v>
      </c>
    </row>
    <row r="287" spans="1:6" ht="15" customHeight="1" x14ac:dyDescent="0.2">
      <c r="A287" s="34"/>
      <c r="B287" s="19" t="s">
        <v>101</v>
      </c>
      <c r="C287" s="36">
        <v>120</v>
      </c>
      <c r="D287" s="29" t="s">
        <v>7</v>
      </c>
      <c r="E287" s="11">
        <v>0</v>
      </c>
      <c r="F287" s="10">
        <f>(C287*E287)</f>
        <v>0</v>
      </c>
    </row>
    <row r="288" spans="1:6" ht="15" customHeight="1" thickBot="1" x14ac:dyDescent="0.25">
      <c r="A288" s="62" t="s">
        <v>393</v>
      </c>
      <c r="B288" s="19" t="s">
        <v>49</v>
      </c>
      <c r="C288" s="36">
        <v>10</v>
      </c>
      <c r="D288" s="29" t="s">
        <v>8</v>
      </c>
      <c r="E288" s="8">
        <v>0</v>
      </c>
      <c r="F288" s="10">
        <f t="shared" ref="F288" si="23">(C288*E288)</f>
        <v>0</v>
      </c>
    </row>
    <row r="289" spans="1:6" ht="30" customHeight="1" thickBot="1" x14ac:dyDescent="0.25">
      <c r="A289" s="121"/>
      <c r="B289" s="122"/>
      <c r="C289" s="149" t="s">
        <v>453</v>
      </c>
      <c r="D289" s="149"/>
      <c r="E289" s="150">
        <f>SUM(F267:F288)</f>
        <v>0</v>
      </c>
      <c r="F289" s="151"/>
    </row>
    <row r="290" spans="1:6" x14ac:dyDescent="0.2">
      <c r="A290" s="48"/>
      <c r="B290" s="12"/>
      <c r="C290" s="12"/>
      <c r="D290" s="12"/>
      <c r="E290" s="12"/>
      <c r="F290" s="12"/>
    </row>
    <row r="291" spans="1:6" ht="20.100000000000001" customHeight="1" x14ac:dyDescent="0.2">
      <c r="A291" s="48"/>
      <c r="B291" s="143" t="s">
        <v>138</v>
      </c>
      <c r="C291" s="144"/>
      <c r="D291" s="145"/>
      <c r="E291" s="12"/>
      <c r="F291" s="12"/>
    </row>
    <row r="292" spans="1:6" ht="20.100000000000001" customHeight="1" x14ac:dyDescent="0.2">
      <c r="A292" s="12"/>
      <c r="B292" s="104" t="s">
        <v>108</v>
      </c>
      <c r="C292" s="113">
        <f>E259</f>
        <v>0</v>
      </c>
      <c r="D292" s="114"/>
      <c r="E292" s="52"/>
      <c r="F292" s="52"/>
    </row>
    <row r="293" spans="1:6" ht="20.100000000000001" customHeight="1" x14ac:dyDescent="0.2">
      <c r="A293" s="12"/>
      <c r="B293" s="104" t="s">
        <v>111</v>
      </c>
      <c r="C293" s="113">
        <f>E289</f>
        <v>0</v>
      </c>
      <c r="D293" s="114"/>
      <c r="E293" s="52"/>
      <c r="F293" s="52"/>
    </row>
    <row r="294" spans="1:6" ht="20.100000000000001" customHeight="1" x14ac:dyDescent="0.2">
      <c r="A294" s="49"/>
      <c r="B294" s="51" t="s">
        <v>118</v>
      </c>
      <c r="C294" s="113">
        <f>SUM(C292:D293)</f>
        <v>0</v>
      </c>
      <c r="D294" s="114"/>
      <c r="E294" s="12"/>
      <c r="F294" s="12"/>
    </row>
    <row r="295" spans="1:6" x14ac:dyDescent="0.2">
      <c r="A295" s="49"/>
      <c r="B295" s="12"/>
      <c r="C295" s="12"/>
      <c r="D295" s="12"/>
      <c r="E295" s="12"/>
      <c r="F295" s="12"/>
    </row>
    <row r="296" spans="1:6" x14ac:dyDescent="0.2">
      <c r="A296" s="25"/>
      <c r="B296" s="25"/>
      <c r="C296" s="25"/>
      <c r="D296" s="25"/>
      <c r="E296" s="25"/>
      <c r="F296" s="25"/>
    </row>
    <row r="297" spans="1:6" ht="18" customHeight="1" thickBot="1" x14ac:dyDescent="0.25">
      <c r="A297" s="25"/>
      <c r="B297" s="25"/>
      <c r="C297" s="25"/>
      <c r="D297" s="25"/>
      <c r="E297" s="25"/>
      <c r="F297" s="25"/>
    </row>
    <row r="298" spans="1:6" ht="30" customHeight="1" x14ac:dyDescent="0.2">
      <c r="A298" s="115" t="s">
        <v>461</v>
      </c>
      <c r="B298" s="116"/>
      <c r="C298" s="116"/>
      <c r="D298" s="116"/>
      <c r="E298" s="116"/>
      <c r="F298" s="117"/>
    </row>
    <row r="299" spans="1:6" s="107" customFormat="1" ht="84.95" customHeight="1" thickBot="1" x14ac:dyDescent="0.25">
      <c r="A299" s="155" t="s">
        <v>425</v>
      </c>
      <c r="B299" s="156"/>
      <c r="C299" s="156"/>
      <c r="D299" s="156"/>
      <c r="E299" s="156"/>
      <c r="F299" s="157"/>
    </row>
    <row r="300" spans="1:6" ht="30" customHeight="1" thickBot="1" x14ac:dyDescent="0.25">
      <c r="A300" s="41" t="s">
        <v>0</v>
      </c>
      <c r="B300" s="42" t="s">
        <v>1</v>
      </c>
      <c r="C300" s="42" t="s">
        <v>2</v>
      </c>
      <c r="D300" s="42" t="s">
        <v>3</v>
      </c>
      <c r="E300" s="42" t="s">
        <v>4</v>
      </c>
      <c r="F300" s="43" t="s">
        <v>5</v>
      </c>
    </row>
    <row r="301" spans="1:6" ht="15" customHeight="1" x14ac:dyDescent="0.2">
      <c r="A301" s="105" t="s">
        <v>190</v>
      </c>
      <c r="B301" s="44" t="s">
        <v>67</v>
      </c>
      <c r="C301" s="17">
        <v>150</v>
      </c>
      <c r="D301" s="18" t="s">
        <v>68</v>
      </c>
      <c r="E301" s="4">
        <v>0</v>
      </c>
      <c r="F301" s="2">
        <f>(C301*E301)</f>
        <v>0</v>
      </c>
    </row>
    <row r="302" spans="1:6" ht="15" customHeight="1" x14ac:dyDescent="0.2">
      <c r="A302" s="106" t="s">
        <v>191</v>
      </c>
      <c r="B302" s="35" t="s">
        <v>69</v>
      </c>
      <c r="C302" s="22">
        <v>200</v>
      </c>
      <c r="D302" s="21" t="s">
        <v>68</v>
      </c>
      <c r="E302" s="4">
        <v>0</v>
      </c>
      <c r="F302" s="2">
        <f t="shared" ref="F302:F322" si="24">(C302*E302)</f>
        <v>0</v>
      </c>
    </row>
    <row r="303" spans="1:6" ht="15" customHeight="1" x14ac:dyDescent="0.2">
      <c r="A303" s="105" t="s">
        <v>192</v>
      </c>
      <c r="B303" s="35" t="s">
        <v>70</v>
      </c>
      <c r="C303" s="22">
        <v>100</v>
      </c>
      <c r="D303" s="21" t="s">
        <v>68</v>
      </c>
      <c r="E303" s="4">
        <v>0</v>
      </c>
      <c r="F303" s="2">
        <f t="shared" si="24"/>
        <v>0</v>
      </c>
    </row>
    <row r="304" spans="1:6" ht="15" customHeight="1" x14ac:dyDescent="0.2">
      <c r="A304" s="106" t="s">
        <v>193</v>
      </c>
      <c r="B304" s="35" t="s">
        <v>71</v>
      </c>
      <c r="C304" s="22">
        <v>150</v>
      </c>
      <c r="D304" s="21" t="s">
        <v>68</v>
      </c>
      <c r="E304" s="4">
        <v>0</v>
      </c>
      <c r="F304" s="2">
        <f t="shared" si="24"/>
        <v>0</v>
      </c>
    </row>
    <row r="305" spans="1:6" ht="15" customHeight="1" x14ac:dyDescent="0.2">
      <c r="A305" s="105" t="s">
        <v>194</v>
      </c>
      <c r="B305" s="35" t="s">
        <v>72</v>
      </c>
      <c r="C305" s="22">
        <v>200</v>
      </c>
      <c r="D305" s="21" t="s">
        <v>68</v>
      </c>
      <c r="E305" s="4">
        <v>0</v>
      </c>
      <c r="F305" s="2">
        <f t="shared" si="24"/>
        <v>0</v>
      </c>
    </row>
    <row r="306" spans="1:6" ht="15" customHeight="1" x14ac:dyDescent="0.2">
      <c r="A306" s="106" t="s">
        <v>195</v>
      </c>
      <c r="B306" s="35" t="s">
        <v>73</v>
      </c>
      <c r="C306" s="22">
        <v>150</v>
      </c>
      <c r="D306" s="21" t="s">
        <v>68</v>
      </c>
      <c r="E306" s="4">
        <v>0</v>
      </c>
      <c r="F306" s="2">
        <f t="shared" si="24"/>
        <v>0</v>
      </c>
    </row>
    <row r="307" spans="1:6" ht="15" customHeight="1" x14ac:dyDescent="0.2">
      <c r="A307" s="105" t="s">
        <v>196</v>
      </c>
      <c r="B307" s="35" t="s">
        <v>74</v>
      </c>
      <c r="C307" s="22">
        <v>10</v>
      </c>
      <c r="D307" s="21" t="s">
        <v>68</v>
      </c>
      <c r="E307" s="4">
        <v>0</v>
      </c>
      <c r="F307" s="2">
        <f t="shared" ref="F307" si="25">(C307*E307)</f>
        <v>0</v>
      </c>
    </row>
    <row r="308" spans="1:6" ht="15" customHeight="1" x14ac:dyDescent="0.2">
      <c r="A308" s="106" t="s">
        <v>197</v>
      </c>
      <c r="B308" s="35" t="s">
        <v>147</v>
      </c>
      <c r="C308" s="22">
        <v>25</v>
      </c>
      <c r="D308" s="21" t="s">
        <v>68</v>
      </c>
      <c r="E308" s="4">
        <v>0</v>
      </c>
      <c r="F308" s="2">
        <f t="shared" si="24"/>
        <v>0</v>
      </c>
    </row>
    <row r="309" spans="1:6" ht="15" customHeight="1" x14ac:dyDescent="0.2">
      <c r="A309" s="105" t="s">
        <v>198</v>
      </c>
      <c r="B309" s="35" t="s">
        <v>103</v>
      </c>
      <c r="C309" s="24">
        <v>10</v>
      </c>
      <c r="D309" s="21" t="s">
        <v>68</v>
      </c>
      <c r="E309" s="3">
        <v>0</v>
      </c>
      <c r="F309" s="2">
        <f t="shared" ref="F309:F318" si="26">(C309*E309)</f>
        <v>0</v>
      </c>
    </row>
    <row r="310" spans="1:6" ht="15" customHeight="1" x14ac:dyDescent="0.2">
      <c r="A310" s="106" t="s">
        <v>199</v>
      </c>
      <c r="B310" s="35" t="s">
        <v>104</v>
      </c>
      <c r="C310" s="24">
        <v>50</v>
      </c>
      <c r="D310" s="21" t="s">
        <v>68</v>
      </c>
      <c r="E310" s="3">
        <v>0</v>
      </c>
      <c r="F310" s="2">
        <f t="shared" si="26"/>
        <v>0</v>
      </c>
    </row>
    <row r="311" spans="1:6" ht="15" customHeight="1" x14ac:dyDescent="0.2">
      <c r="A311" s="105" t="s">
        <v>200</v>
      </c>
      <c r="B311" s="35" t="s">
        <v>75</v>
      </c>
      <c r="C311" s="22">
        <v>100</v>
      </c>
      <c r="D311" s="21" t="s">
        <v>68</v>
      </c>
      <c r="E311" s="4">
        <v>0</v>
      </c>
      <c r="F311" s="2">
        <f t="shared" si="26"/>
        <v>0</v>
      </c>
    </row>
    <row r="312" spans="1:6" ht="15" customHeight="1" x14ac:dyDescent="0.2">
      <c r="A312" s="106" t="s">
        <v>201</v>
      </c>
      <c r="B312" s="35" t="s">
        <v>76</v>
      </c>
      <c r="C312" s="22">
        <v>20</v>
      </c>
      <c r="D312" s="21" t="s">
        <v>68</v>
      </c>
      <c r="E312" s="4">
        <v>0</v>
      </c>
      <c r="F312" s="2">
        <f t="shared" si="26"/>
        <v>0</v>
      </c>
    </row>
    <row r="313" spans="1:6" ht="15" customHeight="1" x14ac:dyDescent="0.2">
      <c r="A313" s="105" t="s">
        <v>202</v>
      </c>
      <c r="B313" s="35" t="s">
        <v>77</v>
      </c>
      <c r="C313" s="22">
        <v>50</v>
      </c>
      <c r="D313" s="21" t="s">
        <v>68</v>
      </c>
      <c r="E313" s="4">
        <v>0</v>
      </c>
      <c r="F313" s="2">
        <f t="shared" si="26"/>
        <v>0</v>
      </c>
    </row>
    <row r="314" spans="1:6" ht="15" customHeight="1" x14ac:dyDescent="0.2">
      <c r="A314" s="106" t="s">
        <v>203</v>
      </c>
      <c r="B314" s="35" t="s">
        <v>78</v>
      </c>
      <c r="C314" s="22">
        <v>20</v>
      </c>
      <c r="D314" s="21" t="s">
        <v>68</v>
      </c>
      <c r="E314" s="4">
        <v>0</v>
      </c>
      <c r="F314" s="2">
        <f t="shared" si="26"/>
        <v>0</v>
      </c>
    </row>
    <row r="315" spans="1:6" ht="15" customHeight="1" x14ac:dyDescent="0.2">
      <c r="A315" s="105" t="s">
        <v>204</v>
      </c>
      <c r="B315" s="35" t="s">
        <v>79</v>
      </c>
      <c r="C315" s="22">
        <v>500</v>
      </c>
      <c r="D315" s="21" t="s">
        <v>68</v>
      </c>
      <c r="E315" s="4">
        <v>0</v>
      </c>
      <c r="F315" s="2">
        <f t="shared" si="26"/>
        <v>0</v>
      </c>
    </row>
    <row r="316" spans="1:6" ht="15" customHeight="1" x14ac:dyDescent="0.2">
      <c r="A316" s="106" t="s">
        <v>205</v>
      </c>
      <c r="B316" s="35" t="s">
        <v>80</v>
      </c>
      <c r="C316" s="22">
        <v>10</v>
      </c>
      <c r="D316" s="21" t="s">
        <v>68</v>
      </c>
      <c r="E316" s="4">
        <v>0</v>
      </c>
      <c r="F316" s="2">
        <f t="shared" si="26"/>
        <v>0</v>
      </c>
    </row>
    <row r="317" spans="1:6" ht="15" customHeight="1" x14ac:dyDescent="0.2">
      <c r="A317" s="105" t="s">
        <v>206</v>
      </c>
      <c r="B317" s="35" t="s">
        <v>132</v>
      </c>
      <c r="C317" s="22">
        <v>20</v>
      </c>
      <c r="D317" s="21" t="s">
        <v>133</v>
      </c>
      <c r="E317" s="4">
        <v>0</v>
      </c>
      <c r="F317" s="2">
        <f t="shared" si="26"/>
        <v>0</v>
      </c>
    </row>
    <row r="318" spans="1:6" ht="15" customHeight="1" x14ac:dyDescent="0.2">
      <c r="A318" s="106" t="s">
        <v>207</v>
      </c>
      <c r="B318" s="35" t="s">
        <v>134</v>
      </c>
      <c r="C318" s="22">
        <v>20</v>
      </c>
      <c r="D318" s="21" t="s">
        <v>133</v>
      </c>
      <c r="E318" s="4">
        <v>0</v>
      </c>
      <c r="F318" s="2">
        <f t="shared" si="26"/>
        <v>0</v>
      </c>
    </row>
    <row r="319" spans="1:6" ht="15" customHeight="1" x14ac:dyDescent="0.2">
      <c r="A319" s="105" t="s">
        <v>208</v>
      </c>
      <c r="B319" s="35" t="s">
        <v>82</v>
      </c>
      <c r="C319" s="22">
        <v>10</v>
      </c>
      <c r="D319" s="21" t="s">
        <v>81</v>
      </c>
      <c r="E319" s="4">
        <v>0</v>
      </c>
      <c r="F319" s="2">
        <f t="shared" ref="F319" si="27">(C319*E319)</f>
        <v>0</v>
      </c>
    </row>
    <row r="320" spans="1:6" ht="15" customHeight="1" x14ac:dyDescent="0.2">
      <c r="A320" s="106" t="s">
        <v>209</v>
      </c>
      <c r="B320" s="35" t="s">
        <v>135</v>
      </c>
      <c r="C320" s="22">
        <v>10</v>
      </c>
      <c r="D320" s="21" t="s">
        <v>81</v>
      </c>
      <c r="E320" s="4">
        <v>0</v>
      </c>
      <c r="F320" s="2">
        <f t="shared" si="24"/>
        <v>0</v>
      </c>
    </row>
    <row r="321" spans="1:6" ht="15" customHeight="1" x14ac:dyDescent="0.2">
      <c r="A321" s="105" t="s">
        <v>210</v>
      </c>
      <c r="B321" s="35" t="s">
        <v>83</v>
      </c>
      <c r="C321" s="22">
        <v>50</v>
      </c>
      <c r="D321" s="21" t="s">
        <v>68</v>
      </c>
      <c r="E321" s="4">
        <v>0</v>
      </c>
      <c r="F321" s="2">
        <f t="shared" ref="F321" si="28">(C321*E321)</f>
        <v>0</v>
      </c>
    </row>
    <row r="322" spans="1:6" ht="15" customHeight="1" x14ac:dyDescent="0.2">
      <c r="A322" s="106" t="s">
        <v>211</v>
      </c>
      <c r="B322" s="35" t="s">
        <v>136</v>
      </c>
      <c r="C322" s="22">
        <v>10</v>
      </c>
      <c r="D322" s="21" t="s">
        <v>68</v>
      </c>
      <c r="E322" s="4">
        <v>0</v>
      </c>
      <c r="F322" s="2">
        <f t="shared" si="24"/>
        <v>0</v>
      </c>
    </row>
    <row r="323" spans="1:6" ht="15" customHeight="1" thickBot="1" x14ac:dyDescent="0.25">
      <c r="A323" s="105" t="s">
        <v>212</v>
      </c>
      <c r="B323" s="35" t="s">
        <v>137</v>
      </c>
      <c r="C323" s="22">
        <v>10</v>
      </c>
      <c r="D323" s="21" t="s">
        <v>68</v>
      </c>
      <c r="E323" s="4">
        <v>0</v>
      </c>
      <c r="F323" s="2">
        <f t="shared" ref="F323" si="29">(C323*E323)</f>
        <v>0</v>
      </c>
    </row>
    <row r="324" spans="1:6" ht="30" customHeight="1" thickBot="1" x14ac:dyDescent="0.25">
      <c r="A324" s="121"/>
      <c r="B324" s="122"/>
      <c r="C324" s="149" t="s">
        <v>183</v>
      </c>
      <c r="D324" s="149"/>
      <c r="E324" s="150">
        <f>SUM(F301:F323)</f>
        <v>0</v>
      </c>
      <c r="F324" s="151"/>
    </row>
    <row r="325" spans="1:6" x14ac:dyDescent="0.2">
      <c r="A325" s="48"/>
      <c r="B325" s="12"/>
      <c r="C325" s="12"/>
      <c r="D325" s="12"/>
      <c r="E325" s="12"/>
      <c r="F325" s="12"/>
    </row>
    <row r="326" spans="1:6" ht="18" customHeight="1" x14ac:dyDescent="0.2">
      <c r="A326" s="25"/>
      <c r="B326" s="25"/>
      <c r="C326" s="25"/>
      <c r="D326" s="25"/>
      <c r="E326" s="25"/>
      <c r="F326" s="25"/>
    </row>
    <row r="327" spans="1:6" ht="15" customHeight="1" thickBot="1" x14ac:dyDescent="0.25">
      <c r="A327" s="25"/>
      <c r="B327" s="25"/>
      <c r="C327" s="25"/>
      <c r="D327" s="25"/>
      <c r="E327" s="25"/>
      <c r="F327" s="25"/>
    </row>
    <row r="328" spans="1:6" ht="30" customHeight="1" x14ac:dyDescent="0.2">
      <c r="A328" s="115" t="s">
        <v>464</v>
      </c>
      <c r="B328" s="116"/>
      <c r="C328" s="116"/>
      <c r="D328" s="116"/>
      <c r="E328" s="116"/>
      <c r="F328" s="117"/>
    </row>
    <row r="329" spans="1:6" ht="56.25" customHeight="1" thickBot="1" x14ac:dyDescent="0.25">
      <c r="A329" s="118" t="s">
        <v>451</v>
      </c>
      <c r="B329" s="119"/>
      <c r="C329" s="119"/>
      <c r="D329" s="119"/>
      <c r="E329" s="119"/>
      <c r="F329" s="120"/>
    </row>
    <row r="330" spans="1:6" ht="30" customHeight="1" thickBot="1" x14ac:dyDescent="0.25">
      <c r="A330" s="41" t="s">
        <v>0</v>
      </c>
      <c r="B330" s="42" t="s">
        <v>1</v>
      </c>
      <c r="C330" s="42" t="s">
        <v>2</v>
      </c>
      <c r="D330" s="42" t="s">
        <v>3</v>
      </c>
      <c r="E330" s="42" t="s">
        <v>4</v>
      </c>
      <c r="F330" s="43" t="s">
        <v>5</v>
      </c>
    </row>
    <row r="331" spans="1:6" ht="15" customHeight="1" x14ac:dyDescent="0.2">
      <c r="A331" s="80" t="s">
        <v>368</v>
      </c>
      <c r="B331" s="44" t="s">
        <v>67</v>
      </c>
      <c r="C331" s="17">
        <v>100</v>
      </c>
      <c r="D331" s="18" t="s">
        <v>68</v>
      </c>
      <c r="E331" s="4">
        <v>0</v>
      </c>
      <c r="F331" s="2">
        <f>(C331*E331)</f>
        <v>0</v>
      </c>
    </row>
    <row r="332" spans="1:6" ht="15" customHeight="1" x14ac:dyDescent="0.2">
      <c r="A332" s="81" t="s">
        <v>369</v>
      </c>
      <c r="B332" s="35" t="s">
        <v>69</v>
      </c>
      <c r="C332" s="22">
        <v>100</v>
      </c>
      <c r="D332" s="21" t="s">
        <v>68</v>
      </c>
      <c r="E332" s="4">
        <v>0</v>
      </c>
      <c r="F332" s="2">
        <f t="shared" ref="F332:F355" si="30">(C332*E332)</f>
        <v>0</v>
      </c>
    </row>
    <row r="333" spans="1:6" ht="15" customHeight="1" x14ac:dyDescent="0.2">
      <c r="A333" s="80" t="s">
        <v>370</v>
      </c>
      <c r="B333" s="35" t="s">
        <v>70</v>
      </c>
      <c r="C333" s="22">
        <v>50</v>
      </c>
      <c r="D333" s="21" t="s">
        <v>68</v>
      </c>
      <c r="E333" s="4">
        <v>0</v>
      </c>
      <c r="F333" s="2">
        <f t="shared" si="30"/>
        <v>0</v>
      </c>
    </row>
    <row r="334" spans="1:6" ht="15" customHeight="1" x14ac:dyDescent="0.2">
      <c r="A334" s="81" t="s">
        <v>371</v>
      </c>
      <c r="B334" s="35" t="s">
        <v>71</v>
      </c>
      <c r="C334" s="22">
        <v>50</v>
      </c>
      <c r="D334" s="21" t="s">
        <v>68</v>
      </c>
      <c r="E334" s="4">
        <v>0</v>
      </c>
      <c r="F334" s="2">
        <f t="shared" si="30"/>
        <v>0</v>
      </c>
    </row>
    <row r="335" spans="1:6" ht="15" customHeight="1" x14ac:dyDescent="0.2">
      <c r="A335" s="80" t="s">
        <v>372</v>
      </c>
      <c r="B335" s="35" t="s">
        <v>72</v>
      </c>
      <c r="C335" s="22">
        <v>100</v>
      </c>
      <c r="D335" s="21" t="s">
        <v>68</v>
      </c>
      <c r="E335" s="4">
        <v>0</v>
      </c>
      <c r="F335" s="2">
        <f t="shared" si="30"/>
        <v>0</v>
      </c>
    </row>
    <row r="336" spans="1:6" ht="15" customHeight="1" x14ac:dyDescent="0.2">
      <c r="A336" s="81" t="s">
        <v>373</v>
      </c>
      <c r="B336" s="35" t="s">
        <v>73</v>
      </c>
      <c r="C336" s="22">
        <v>100</v>
      </c>
      <c r="D336" s="21" t="s">
        <v>68</v>
      </c>
      <c r="E336" s="4">
        <v>0</v>
      </c>
      <c r="F336" s="2">
        <f t="shared" si="30"/>
        <v>0</v>
      </c>
    </row>
    <row r="337" spans="1:6" ht="15" customHeight="1" x14ac:dyDescent="0.2">
      <c r="A337" s="80" t="s">
        <v>374</v>
      </c>
      <c r="B337" s="35" t="s">
        <v>74</v>
      </c>
      <c r="C337" s="22">
        <v>10</v>
      </c>
      <c r="D337" s="21" t="s">
        <v>68</v>
      </c>
      <c r="E337" s="4">
        <v>0</v>
      </c>
      <c r="F337" s="2">
        <f t="shared" si="30"/>
        <v>0</v>
      </c>
    </row>
    <row r="338" spans="1:6" ht="15" customHeight="1" x14ac:dyDescent="0.2">
      <c r="A338" s="81" t="s">
        <v>375</v>
      </c>
      <c r="B338" s="35" t="s">
        <v>147</v>
      </c>
      <c r="C338" s="22">
        <v>25</v>
      </c>
      <c r="D338" s="21" t="s">
        <v>68</v>
      </c>
      <c r="E338" s="4">
        <v>0</v>
      </c>
      <c r="F338" s="2">
        <f t="shared" si="30"/>
        <v>0</v>
      </c>
    </row>
    <row r="339" spans="1:6" ht="15" customHeight="1" x14ac:dyDescent="0.2">
      <c r="A339" s="80" t="s">
        <v>376</v>
      </c>
      <c r="B339" s="35" t="s">
        <v>103</v>
      </c>
      <c r="C339" s="24">
        <v>10</v>
      </c>
      <c r="D339" s="21" t="s">
        <v>68</v>
      </c>
      <c r="E339" s="3">
        <v>0</v>
      </c>
      <c r="F339" s="2">
        <f t="shared" si="30"/>
        <v>0</v>
      </c>
    </row>
    <row r="340" spans="1:6" ht="15" customHeight="1" x14ac:dyDescent="0.2">
      <c r="A340" s="81" t="s">
        <v>377</v>
      </c>
      <c r="B340" s="35" t="s">
        <v>104</v>
      </c>
      <c r="C340" s="24">
        <v>50</v>
      </c>
      <c r="D340" s="21" t="s">
        <v>68</v>
      </c>
      <c r="E340" s="3">
        <v>0</v>
      </c>
      <c r="F340" s="2">
        <f t="shared" si="30"/>
        <v>0</v>
      </c>
    </row>
    <row r="341" spans="1:6" ht="15" customHeight="1" x14ac:dyDescent="0.2">
      <c r="A341" s="80" t="s">
        <v>378</v>
      </c>
      <c r="B341" s="35" t="s">
        <v>75</v>
      </c>
      <c r="C341" s="22">
        <v>50</v>
      </c>
      <c r="D341" s="21" t="s">
        <v>68</v>
      </c>
      <c r="E341" s="4">
        <v>0</v>
      </c>
      <c r="F341" s="2">
        <f t="shared" si="30"/>
        <v>0</v>
      </c>
    </row>
    <row r="342" spans="1:6" ht="15" customHeight="1" x14ac:dyDescent="0.2">
      <c r="A342" s="81" t="s">
        <v>379</v>
      </c>
      <c r="B342" s="35" t="s">
        <v>76</v>
      </c>
      <c r="C342" s="22">
        <v>10</v>
      </c>
      <c r="D342" s="21" t="s">
        <v>68</v>
      </c>
      <c r="E342" s="4">
        <v>0</v>
      </c>
      <c r="F342" s="2">
        <f t="shared" si="30"/>
        <v>0</v>
      </c>
    </row>
    <row r="343" spans="1:6" ht="15" customHeight="1" x14ac:dyDescent="0.2">
      <c r="A343" s="80" t="s">
        <v>380</v>
      </c>
      <c r="B343" s="35" t="s">
        <v>77</v>
      </c>
      <c r="C343" s="22">
        <v>25</v>
      </c>
      <c r="D343" s="21" t="s">
        <v>68</v>
      </c>
      <c r="E343" s="4">
        <v>0</v>
      </c>
      <c r="F343" s="2">
        <f t="shared" si="30"/>
        <v>0</v>
      </c>
    </row>
    <row r="344" spans="1:6" ht="15" customHeight="1" x14ac:dyDescent="0.2">
      <c r="A344" s="81" t="s">
        <v>381</v>
      </c>
      <c r="B344" s="35" t="s">
        <v>78</v>
      </c>
      <c r="C344" s="22">
        <v>20</v>
      </c>
      <c r="D344" s="21" t="s">
        <v>68</v>
      </c>
      <c r="E344" s="4">
        <v>0</v>
      </c>
      <c r="F344" s="2">
        <f t="shared" si="30"/>
        <v>0</v>
      </c>
    </row>
    <row r="345" spans="1:6" ht="15" customHeight="1" x14ac:dyDescent="0.2">
      <c r="A345" s="80" t="s">
        <v>382</v>
      </c>
      <c r="B345" s="35" t="s">
        <v>79</v>
      </c>
      <c r="C345" s="22">
        <v>500</v>
      </c>
      <c r="D345" s="21" t="s">
        <v>68</v>
      </c>
      <c r="E345" s="4">
        <v>0</v>
      </c>
      <c r="F345" s="2">
        <f t="shared" si="30"/>
        <v>0</v>
      </c>
    </row>
    <row r="346" spans="1:6" ht="15" customHeight="1" x14ac:dyDescent="0.2">
      <c r="A346" s="81" t="s">
        <v>383</v>
      </c>
      <c r="B346" s="35" t="s">
        <v>80</v>
      </c>
      <c r="C346" s="22">
        <v>10</v>
      </c>
      <c r="D346" s="21" t="s">
        <v>68</v>
      </c>
      <c r="E346" s="4">
        <v>0</v>
      </c>
      <c r="F346" s="2">
        <f t="shared" si="30"/>
        <v>0</v>
      </c>
    </row>
    <row r="347" spans="1:6" ht="15" customHeight="1" x14ac:dyDescent="0.2">
      <c r="A347" s="80" t="s">
        <v>384</v>
      </c>
      <c r="B347" s="35" t="s">
        <v>132</v>
      </c>
      <c r="C347" s="22">
        <v>20</v>
      </c>
      <c r="D347" s="21" t="s">
        <v>133</v>
      </c>
      <c r="E347" s="4">
        <v>0</v>
      </c>
      <c r="F347" s="2">
        <f t="shared" si="30"/>
        <v>0</v>
      </c>
    </row>
    <row r="348" spans="1:6" ht="15" customHeight="1" x14ac:dyDescent="0.2">
      <c r="A348" s="81" t="s">
        <v>385</v>
      </c>
      <c r="B348" s="35" t="s">
        <v>134</v>
      </c>
      <c r="C348" s="22">
        <v>20</v>
      </c>
      <c r="D348" s="21" t="s">
        <v>133</v>
      </c>
      <c r="E348" s="4">
        <v>0</v>
      </c>
      <c r="F348" s="2">
        <f t="shared" si="30"/>
        <v>0</v>
      </c>
    </row>
    <row r="349" spans="1:6" ht="15" customHeight="1" x14ac:dyDescent="0.2">
      <c r="A349" s="80" t="s">
        <v>386</v>
      </c>
      <c r="B349" s="35" t="s">
        <v>82</v>
      </c>
      <c r="C349" s="22">
        <v>10</v>
      </c>
      <c r="D349" s="21" t="s">
        <v>81</v>
      </c>
      <c r="E349" s="4">
        <v>0</v>
      </c>
      <c r="F349" s="2">
        <f t="shared" si="30"/>
        <v>0</v>
      </c>
    </row>
    <row r="350" spans="1:6" ht="15" customHeight="1" x14ac:dyDescent="0.2">
      <c r="A350" s="81" t="s">
        <v>387</v>
      </c>
      <c r="B350" s="35" t="s">
        <v>135</v>
      </c>
      <c r="C350" s="22">
        <v>10</v>
      </c>
      <c r="D350" s="21" t="s">
        <v>81</v>
      </c>
      <c r="E350" s="4">
        <v>0</v>
      </c>
      <c r="F350" s="2">
        <f t="shared" si="30"/>
        <v>0</v>
      </c>
    </row>
    <row r="351" spans="1:6" ht="15" customHeight="1" x14ac:dyDescent="0.2">
      <c r="A351" s="80" t="s">
        <v>388</v>
      </c>
      <c r="B351" s="35" t="s">
        <v>83</v>
      </c>
      <c r="C351" s="22">
        <v>25</v>
      </c>
      <c r="D351" s="21" t="s">
        <v>68</v>
      </c>
      <c r="E351" s="4">
        <v>0</v>
      </c>
      <c r="F351" s="2">
        <f t="shared" si="30"/>
        <v>0</v>
      </c>
    </row>
    <row r="352" spans="1:6" ht="15" customHeight="1" x14ac:dyDescent="0.2">
      <c r="A352" s="81" t="s">
        <v>389</v>
      </c>
      <c r="B352" s="35" t="s">
        <v>136</v>
      </c>
      <c r="C352" s="22">
        <v>10</v>
      </c>
      <c r="D352" s="21" t="s">
        <v>68</v>
      </c>
      <c r="E352" s="4">
        <v>0</v>
      </c>
      <c r="F352" s="2">
        <f t="shared" si="30"/>
        <v>0</v>
      </c>
    </row>
    <row r="353" spans="1:6" ht="15" customHeight="1" x14ac:dyDescent="0.2">
      <c r="A353" s="80" t="s">
        <v>390</v>
      </c>
      <c r="B353" s="35" t="s">
        <v>137</v>
      </c>
      <c r="C353" s="22">
        <v>10</v>
      </c>
      <c r="D353" s="21" t="s">
        <v>68</v>
      </c>
      <c r="E353" s="4">
        <v>0</v>
      </c>
      <c r="F353" s="2">
        <f t="shared" si="30"/>
        <v>0</v>
      </c>
    </row>
    <row r="354" spans="1:6" ht="15" customHeight="1" x14ac:dyDescent="0.2">
      <c r="A354" s="81" t="s">
        <v>391</v>
      </c>
      <c r="B354" s="35" t="s">
        <v>84</v>
      </c>
      <c r="C354" s="22">
        <v>1</v>
      </c>
      <c r="D354" s="21" t="s">
        <v>85</v>
      </c>
      <c r="E354" s="4">
        <v>0</v>
      </c>
      <c r="F354" s="2">
        <f t="shared" si="30"/>
        <v>0</v>
      </c>
    </row>
    <row r="355" spans="1:6" ht="15" customHeight="1" thickBot="1" x14ac:dyDescent="0.25">
      <c r="A355" s="80" t="s">
        <v>392</v>
      </c>
      <c r="B355" s="46" t="s">
        <v>86</v>
      </c>
      <c r="C355" s="47">
        <v>1</v>
      </c>
      <c r="D355" s="45" t="s">
        <v>85</v>
      </c>
      <c r="E355" s="5">
        <v>0</v>
      </c>
      <c r="F355" s="2">
        <f t="shared" si="30"/>
        <v>0</v>
      </c>
    </row>
    <row r="356" spans="1:6" ht="30" customHeight="1" thickBot="1" x14ac:dyDescent="0.25">
      <c r="A356" s="121"/>
      <c r="B356" s="122"/>
      <c r="C356" s="123" t="s">
        <v>311</v>
      </c>
      <c r="D356" s="124"/>
      <c r="E356" s="125">
        <f>SUM(F331:F355)</f>
        <v>0</v>
      </c>
      <c r="F356" s="126"/>
    </row>
    <row r="357" spans="1:6" ht="12" customHeight="1" x14ac:dyDescent="0.2"/>
    <row r="358" spans="1:6" ht="6" customHeight="1" x14ac:dyDescent="0.2">
      <c r="B358" s="75"/>
      <c r="C358" s="76"/>
      <c r="D358" s="76"/>
    </row>
    <row r="359" spans="1:6" ht="12.75" customHeight="1" x14ac:dyDescent="0.2">
      <c r="A359" s="112" t="s">
        <v>258</v>
      </c>
      <c r="B359" s="112"/>
      <c r="C359" s="112"/>
      <c r="D359" s="112"/>
      <c r="E359" s="112"/>
      <c r="F359" s="112"/>
    </row>
    <row r="360" spans="1:6" ht="41.25" customHeight="1" x14ac:dyDescent="0.2">
      <c r="A360" s="112"/>
      <c r="B360" s="112"/>
      <c r="C360" s="112"/>
      <c r="D360" s="112"/>
      <c r="E360" s="112"/>
      <c r="F360" s="112"/>
    </row>
    <row r="361" spans="1:6" ht="9" customHeight="1" x14ac:dyDescent="0.2">
      <c r="A361" s="77"/>
      <c r="B361" s="77"/>
      <c r="C361" s="77"/>
      <c r="D361" s="77"/>
      <c r="E361" s="77"/>
      <c r="F361" s="77"/>
    </row>
    <row r="362" spans="1:6" ht="15" x14ac:dyDescent="0.2">
      <c r="A362" s="59" t="s">
        <v>184</v>
      </c>
      <c r="B362" s="12"/>
      <c r="C362" s="111">
        <f>C224</f>
        <v>0</v>
      </c>
      <c r="D362" s="111"/>
      <c r="E362" s="12"/>
      <c r="F362" s="12"/>
    </row>
    <row r="363" spans="1:6" ht="9" customHeight="1" x14ac:dyDescent="0.2">
      <c r="A363" s="12"/>
      <c r="B363" s="60"/>
      <c r="C363" s="12"/>
      <c r="D363" s="12"/>
      <c r="E363" s="12"/>
      <c r="F363" s="60"/>
    </row>
    <row r="364" spans="1:6" ht="15" x14ac:dyDescent="0.2">
      <c r="A364" s="59" t="s">
        <v>185</v>
      </c>
      <c r="B364" s="12"/>
      <c r="C364" s="111">
        <f>C294</f>
        <v>0</v>
      </c>
      <c r="D364" s="111"/>
      <c r="E364" s="12"/>
      <c r="F364" s="60"/>
    </row>
    <row r="365" spans="1:6" ht="9" customHeight="1" x14ac:dyDescent="0.2"/>
    <row r="366" spans="1:6" ht="20.100000000000001" customHeight="1" x14ac:dyDescent="0.2">
      <c r="B366" s="51" t="s">
        <v>452</v>
      </c>
      <c r="C366" s="113">
        <f>C362+C364</f>
        <v>0</v>
      </c>
      <c r="D366" s="114"/>
    </row>
    <row r="367" spans="1:6" ht="9" customHeight="1" x14ac:dyDescent="0.2">
      <c r="B367" s="75"/>
      <c r="C367" s="76"/>
      <c r="D367" s="76"/>
    </row>
    <row r="368" spans="1:6" ht="15" x14ac:dyDescent="0.2">
      <c r="A368" s="59" t="s">
        <v>188</v>
      </c>
      <c r="B368" s="12"/>
      <c r="C368" s="111">
        <f>E324</f>
        <v>0</v>
      </c>
      <c r="D368" s="111"/>
      <c r="E368" s="12"/>
      <c r="F368" s="60"/>
    </row>
    <row r="369" spans="1:4" ht="8.25" customHeight="1" x14ac:dyDescent="0.2"/>
    <row r="370" spans="1:4" ht="15" x14ac:dyDescent="0.2">
      <c r="A370" s="59" t="s">
        <v>312</v>
      </c>
      <c r="B370" s="12"/>
      <c r="C370" s="111">
        <f>E356</f>
        <v>0</v>
      </c>
      <c r="D370" s="111"/>
    </row>
    <row r="371" spans="1:4" ht="9" customHeight="1" x14ac:dyDescent="0.2"/>
  </sheetData>
  <sheetProtection selectLockedCells="1"/>
  <mergeCells count="61">
    <mergeCell ref="C324:D324"/>
    <mergeCell ref="E324:F324"/>
    <mergeCell ref="C216:D216"/>
    <mergeCell ref="A324:B324"/>
    <mergeCell ref="A289:B289"/>
    <mergeCell ref="C289:D289"/>
    <mergeCell ref="E289:F289"/>
    <mergeCell ref="A259:B259"/>
    <mergeCell ref="C259:D259"/>
    <mergeCell ref="E259:F259"/>
    <mergeCell ref="C222:D222"/>
    <mergeCell ref="A226:F226"/>
    <mergeCell ref="A227:F227"/>
    <mergeCell ref="C223:D223"/>
    <mergeCell ref="C294:D294"/>
    <mergeCell ref="A299:F299"/>
    <mergeCell ref="A298:F298"/>
    <mergeCell ref="A149:B149"/>
    <mergeCell ref="C149:D149"/>
    <mergeCell ref="E149:F149"/>
    <mergeCell ref="B291:D291"/>
    <mergeCell ref="C219:D219"/>
    <mergeCell ref="C293:D293"/>
    <mergeCell ref="C292:D292"/>
    <mergeCell ref="C220:D220"/>
    <mergeCell ref="C221:D221"/>
    <mergeCell ref="A265:F265"/>
    <mergeCell ref="C224:D224"/>
    <mergeCell ref="B218:D218"/>
    <mergeCell ref="A3:F3"/>
    <mergeCell ref="A2:F2"/>
    <mergeCell ref="A68:B68"/>
    <mergeCell ref="C68:D68"/>
    <mergeCell ref="E68:F68"/>
    <mergeCell ref="A70:F70"/>
    <mergeCell ref="A71:F71"/>
    <mergeCell ref="E216:F216"/>
    <mergeCell ref="A151:F151"/>
    <mergeCell ref="A216:B216"/>
    <mergeCell ref="B144:F144"/>
    <mergeCell ref="B138:F138"/>
    <mergeCell ref="B141:F141"/>
    <mergeCell ref="A168:B168"/>
    <mergeCell ref="C168:D168"/>
    <mergeCell ref="E168:F168"/>
    <mergeCell ref="A170:F170"/>
    <mergeCell ref="A189:B189"/>
    <mergeCell ref="C189:D189"/>
    <mergeCell ref="E189:F189"/>
    <mergeCell ref="A191:F191"/>
    <mergeCell ref="A328:F328"/>
    <mergeCell ref="A329:F329"/>
    <mergeCell ref="A356:B356"/>
    <mergeCell ref="C356:D356"/>
    <mergeCell ref="E356:F356"/>
    <mergeCell ref="C370:D370"/>
    <mergeCell ref="A359:F360"/>
    <mergeCell ref="C362:D362"/>
    <mergeCell ref="C364:D364"/>
    <mergeCell ref="C368:D368"/>
    <mergeCell ref="C366:D366"/>
  </mergeCells>
  <printOptions horizontalCentered="1"/>
  <pageMargins left="0.5" right="0.5" top="0.5" bottom="0.5" header="0.3" footer="0.3"/>
  <pageSetup scale="91" firstPageNumber="4" fitToHeight="0" orientation="portrait" blackAndWhite="1" useFirstPageNumber="1" r:id="rId1"/>
  <headerFooter scaleWithDoc="0">
    <oddHeader>&amp;L&amp;9BRWA 2024 Annual Term Contract for Water and Sewer Construction Services&amp;10 &amp;R&amp;9 9/11/2023</oddHeader>
    <oddFooter>&amp;L&amp;9BRWA Project #: 2023-072&amp;C&amp;9&amp;F                         &amp;R&amp;9Page 00 41 00 &amp;P</oddFooter>
  </headerFooter>
  <rowBreaks count="8" manualBreakCount="8">
    <brk id="68" max="5" man="1"/>
    <brk id="115" max="5" man="1"/>
    <brk id="149" max="5" man="1"/>
    <brk id="189" max="5" man="1"/>
    <brk id="224" max="5" man="1"/>
    <brk id="263" max="5" man="1"/>
    <brk id="296" max="5" man="1"/>
    <brk id="326" max="5" man="1"/>
  </rowBreaks>
  <colBreaks count="1" manualBreakCount="1">
    <brk id="4" min="1" max="341" man="1"/>
  </colBreak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00 41 00 Bid Form</vt:lpstr>
      <vt:lpstr>'00 41 00 Bid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- 2015 Annual Contract-PM</dc:title>
  <dc:creator>Custis, Derick</dc:creator>
  <cp:lastModifiedBy>Lawhorn, Cody</cp:lastModifiedBy>
  <cp:lastPrinted>2020-11-17T19:06:05Z</cp:lastPrinted>
  <dcterms:created xsi:type="dcterms:W3CDTF">2016-02-16T11:13:30Z</dcterms:created>
  <dcterms:modified xsi:type="dcterms:W3CDTF">2023-10-18T17:25:10Z</dcterms:modified>
</cp:coreProperties>
</file>